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NEXA 1 SURSA A" sheetId="1" r:id="rId1"/>
    <sheet name="ANEXA 2 SURSA C" sheetId="2" r:id="rId2"/>
    <sheet name="ANEXA 3 SURSA E" sheetId="3" r:id="rId3"/>
    <sheet name="ANEXA 4 SURSA F" sheetId="4" r:id="rId4"/>
    <sheet name="ANEXA 4 SURSA G" sheetId="5" r:id="rId5"/>
  </sheets>
  <definedNames>
    <definedName name="_xlnm.Print_Titles" localSheetId="0">'ANEXA 1 SURSA A'!$9:$10</definedName>
    <definedName name="_xlnm.Print_Titles" localSheetId="1">'ANEXA 2 SURSA C'!$10:$11</definedName>
    <definedName name="_xlnm.Print_Titles" localSheetId="2">'ANEXA 3 SURSA E'!$11:$12</definedName>
    <definedName name="_xlnm.Print_Titles" localSheetId="3">'ANEXA 4 SURSA F'!$13:$14</definedName>
    <definedName name="_xlnm.Print_Titles" localSheetId="4">'ANEXA 4 SURSA G'!$8:$9</definedName>
    <definedName name="page\x2dtotal">#REF!</definedName>
    <definedName name="page\x2dtotal\x2dmaster0">#REF!</definedName>
  </definedNames>
  <calcPr fullCalcOnLoad="1"/>
</workbook>
</file>

<file path=xl/sharedStrings.xml><?xml version="1.0" encoding="utf-8"?>
<sst xmlns="http://schemas.openxmlformats.org/spreadsheetml/2006/main" count="3341" uniqueCount="377">
  <si>
    <t>Tip Indicator</t>
  </si>
  <si>
    <t>Sursa finantare</t>
  </si>
  <si>
    <t>Clasificatie Functionala</t>
  </si>
  <si>
    <t>Clasificatie Economica</t>
  </si>
  <si>
    <t>Clasificatie Economica Descriere</t>
  </si>
  <si>
    <t xml:space="preserve"> Venit</t>
  </si>
  <si>
    <t>A-Integral de la buget</t>
  </si>
  <si>
    <t>040100</t>
  </si>
  <si>
    <t>Cote defalcate din impozitul pe venit(se scad)</t>
  </si>
  <si>
    <t>110100</t>
  </si>
  <si>
    <t>Sume defalcate din taxa pe valoarea adaugata pentru finantarea cheltuielilor descentralizate la nivelul judetelor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</si>
  <si>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</si>
  <si>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</si>
  <si>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</si>
  <si>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</si>
  <si>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</si>
  <si>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</si>
  <si>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</si>
  <si>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</si>
  <si>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</si>
  <si>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</si>
  <si>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331300</t>
  </si>
  <si>
    <t>Contributia  de intretinere a persoanelor asistate</t>
  </si>
  <si>
    <t>332700</t>
  </si>
  <si>
    <t>Contributia lunara a parintilor pentru intretinerea copiilor in unitatile de protectie sociala</t>
  </si>
  <si>
    <t>355000</t>
  </si>
  <si>
    <t>Alte amenzi, penalitati si confiscari</t>
  </si>
  <si>
    <t>360500</t>
  </si>
  <si>
    <t xml:space="preserve">Varsaminte din veniturile si/sau disponibilitatile institutiilor publice </t>
  </si>
  <si>
    <t>365000</t>
  </si>
  <si>
    <t>Alte venituri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</si>
  <si>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</si>
  <si>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</si>
  <si>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</si>
  <si>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</si>
  <si>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</si>
  <si>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</si>
  <si>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</si>
  <si>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</si>
  <si>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</si>
  <si>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</si>
  <si>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430700</t>
  </si>
  <si>
    <t>Subventii primite de la alte bugete locale pentru instituiile de asistenta sociala pentru persoanele cu handicap</t>
  </si>
  <si>
    <t>460400</t>
  </si>
  <si>
    <t>Alte sume primite din fonduri de la Uniunea Europeana pentru programele operationale finantate din cadrul financiar 2014-2020</t>
  </si>
  <si>
    <t>480202</t>
  </si>
  <si>
    <t>Sume primite in contul platilor efectuate in anii anteriori</t>
  </si>
  <si>
    <t>480203</t>
  </si>
  <si>
    <t>Prefinantare</t>
  </si>
  <si>
    <t>C-Credite interne</t>
  </si>
  <si>
    <t>410201</t>
  </si>
  <si>
    <t>Sume aferente creditelor interne</t>
  </si>
  <si>
    <t>E-Activitati finantate integral din venituri proprii</t>
  </si>
  <si>
    <t>331700</t>
  </si>
  <si>
    <t>Venituri din organizarea de cursuri de calificare si conversie profesionala, specializare si perfectionare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</si>
  <si>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</si>
  <si>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</si>
  <si>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</si>
  <si>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</si>
  <si>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</si>
  <si>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</si>
  <si>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</si>
  <si>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333200</t>
  </si>
  <si>
    <t>Venituri din contractele incheiate cu institutiile de medicina legala</t>
  </si>
  <si>
    <t>335000</t>
  </si>
  <si>
    <t>Alte venituri din prestari de servicii si alte activitati</t>
  </si>
  <si>
    <t>370100</t>
  </si>
  <si>
    <t>Donatii si sponsorizari</t>
  </si>
  <si>
    <t>401502</t>
  </si>
  <si>
    <t>Sume utilizate de administratiile locale din excedentul anului precedent pentru sectiunea de dezvoltare</t>
  </si>
  <si>
    <t>410600</t>
  </si>
  <si>
    <t>Sume din excedentul anului precedent pentru acoperirea golurilor temporare de casa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</si>
  <si>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</si>
  <si>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</si>
  <si>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</si>
  <si>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</si>
  <si>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</si>
  <si>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390100</t>
  </si>
  <si>
    <t>Venituri din valorificarea unor bunuri ale institutiilor publice</t>
  </si>
  <si>
    <t>430900</t>
  </si>
  <si>
    <t>Subventii pentru institutii publice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</si>
  <si>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</si>
  <si>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</si>
  <si>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</si>
  <si>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</si>
  <si>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</si>
  <si>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</si>
  <si>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</si>
  <si>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</si>
  <si>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>Drepturi de delegare</t>
  </si>
  <si>
    <t>100130</t>
  </si>
  <si>
    <t>Alte drepturi salariale in bani</t>
  </si>
  <si>
    <t>100206</t>
  </si>
  <si>
    <t>Vouchere de vacanta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</si>
  <si>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</si>
  <si>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</si>
  <si>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</si>
  <si>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</si>
  <si>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</si>
  <si>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</si>
  <si>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</si>
  <si>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</si>
  <si>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</si>
  <si>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</si>
  <si>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</si>
  <si>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</si>
  <si>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</si>
  <si>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</si>
  <si>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</si>
  <si>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</si>
  <si>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</si>
  <si>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</si>
  <si>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</si>
  <si>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</si>
  <si>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</si>
  <si>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</si>
  <si>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200601</t>
  </si>
  <si>
    <t>Deplasari interne, detasari, transferari</t>
  </si>
  <si>
    <t>201200</t>
  </si>
  <si>
    <t>Consultanta si expertiza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</si>
  <si>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</si>
  <si>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</si>
  <si>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</si>
  <si>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</si>
  <si>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</si>
  <si>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</si>
  <si>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</si>
  <si>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</si>
  <si>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590800</t>
  </si>
  <si>
    <t>Programe pentru tineret</t>
  </si>
  <si>
    <t>594000</t>
  </si>
  <si>
    <t>Sume aferente persoanelor cu handicap neincadrate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</si>
  <si>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</si>
  <si>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</si>
  <si>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</si>
  <si>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</si>
  <si>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</si>
  <si>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</si>
  <si>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</si>
  <si>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</si>
  <si>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201900</t>
  </si>
  <si>
    <t>Contributii ale administratiei publice locale la realizarea unor lucrari si servicii de interes public local, in baza unor conventii sau contracte de asociere</t>
  </si>
  <si>
    <t>580201</t>
  </si>
  <si>
    <t>Finantarea nationala</t>
  </si>
  <si>
    <t>580202</t>
  </si>
  <si>
    <t>Finantarea externa nerambursabila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</si>
  <si>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</si>
  <si>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</si>
  <si>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</si>
  <si>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</si>
  <si>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</si>
  <si>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</si>
  <si>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</si>
  <si>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</si>
  <si>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</si>
  <si>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</si>
  <si>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710103</t>
  </si>
  <si>
    <t>Mobilier, aparatura birotica si alte active corporale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</si>
  <si>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</si>
  <si>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</si>
  <si>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</si>
  <si>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</si>
  <si>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</si>
  <si>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</si>
  <si>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</si>
  <si>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</si>
  <si>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</si>
  <si>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</si>
  <si>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</si>
  <si>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</si>
  <si>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200200</t>
  </si>
  <si>
    <t xml:space="preserve">Reparatii curente 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</si>
  <si>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</si>
  <si>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</si>
  <si>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</si>
  <si>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</si>
  <si>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</si>
  <si>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</si>
  <si>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</si>
  <si>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</si>
  <si>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</si>
  <si>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</si>
  <si>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200102</t>
  </si>
  <si>
    <t>Materiale pentru curatenie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</si>
  <si>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</si>
  <si>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</si>
  <si>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</si>
  <si>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</si>
  <si>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</si>
  <si>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</si>
  <si>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</si>
  <si>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</si>
  <si>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</si>
  <si>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</si>
  <si>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</si>
  <si>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</si>
  <si>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</si>
  <si>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</si>
  <si>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</si>
  <si>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</si>
  <si>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</si>
  <si>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</si>
  <si>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</si>
  <si>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</si>
  <si>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</si>
  <si>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</si>
  <si>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</si>
  <si>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</si>
  <si>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</si>
  <si>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</si>
  <si>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200401</t>
  </si>
  <si>
    <t xml:space="preserve">Medicamente </t>
  </si>
  <si>
    <t>200402</t>
  </si>
  <si>
    <t>Materiale sanitare</t>
  </si>
  <si>
    <t>680600</t>
  </si>
  <si>
    <t>Asistenta sociala pentru familie si copii</t>
  </si>
  <si>
    <t>201300</t>
  </si>
  <si>
    <t>Pregatire profesionala</t>
  </si>
  <si>
    <t>685050</t>
  </si>
  <si>
    <t>Alte cheltuieli in domeniul asigurarilor si asistentei sociale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</si>
  <si>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</si>
  <si>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</si>
  <si>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</si>
  <si>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</si>
  <si>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</si>
  <si>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</si>
  <si>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580103</t>
  </si>
  <si>
    <t>Cheltuieli neeligibile</t>
  </si>
  <si>
    <t>710101</t>
  </si>
  <si>
    <t>Constructii</t>
  </si>
  <si>
    <t>840602</t>
  </si>
  <si>
    <t>Aviatia civila</t>
  </si>
  <si>
    <t>850102</t>
  </si>
  <si>
    <t>Plati efectuate in anii precedenti si recuperate in anul curent in sectiunea de dezvoltare a bugetului local</t>
  </si>
  <si>
    <t>875000</t>
  </si>
  <si>
    <t>Alte actiuni economice</t>
  </si>
  <si>
    <t>100111</t>
  </si>
  <si>
    <t>Fond aferent platii cu ora</t>
  </si>
  <si>
    <t>100110</t>
  </si>
  <si>
    <t>Fond pentru posturi ocupate prin cumul</t>
  </si>
  <si>
    <t>100117</t>
  </si>
  <si>
    <t>Indemnizatii de hrana</t>
  </si>
  <si>
    <t>100301</t>
  </si>
  <si>
    <t>Contributii de asigurari sociale de stat</t>
  </si>
  <si>
    <t>200105</t>
  </si>
  <si>
    <t>Carburanti si lubrifianti</t>
  </si>
  <si>
    <t>200403</t>
  </si>
  <si>
    <t>Reactivi</t>
  </si>
  <si>
    <t>200404</t>
  </si>
  <si>
    <t>Dezinfectanti</t>
  </si>
  <si>
    <t>200501</t>
  </si>
  <si>
    <t>Uniforme si echipament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</si>
  <si>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</si>
  <si>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</si>
  <si>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</si>
  <si>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</si>
  <si>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</si>
  <si>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</si>
  <si>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</si>
  <si>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</si>
  <si>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710300</t>
  </si>
  <si>
    <t>Reparatii capitale aferente activelor fixe</t>
  </si>
  <si>
    <t>200302</t>
  </si>
  <si>
    <t>Hrana pentru animale</t>
  </si>
  <si>
    <t>100116</t>
  </si>
  <si>
    <t>Alocatii pentru locuinte</t>
  </si>
  <si>
    <t>200602</t>
  </si>
  <si>
    <t>Deplasari in strainatate</t>
  </si>
  <si>
    <t>670311</t>
  </si>
  <si>
    <t>Edituri</t>
  </si>
  <si>
    <t>830330</t>
  </si>
  <si>
    <t>Alte cheltuieli in domeniul agriculturii</t>
  </si>
  <si>
    <t>CONSILIUL JUDEŢEAN BACĂU</t>
  </si>
  <si>
    <t>Anexa nr.1</t>
  </si>
  <si>
    <t>CONT DE EXECUŢIE BUGETARĂ</t>
  </si>
  <si>
    <t>SURSA DE FINANTARE A "INTEGRAL DE LA BUGETUL LOCAL"</t>
  </si>
  <si>
    <t>Lei</t>
  </si>
  <si>
    <t>Clasificatie Functionala     Descriere</t>
  </si>
  <si>
    <t>SURSA DE FINANTARE E "ACTIVITATI FINANTATE INTEGRAL DIN VENITURI PROPRII"</t>
  </si>
  <si>
    <t>SURSA DE FINANTARE F "INSTITUTII FINANTATE INTEGRAL DIN VENITURI PROPRII"</t>
  </si>
  <si>
    <t>SURSA DE FINANTARE G "INSTITUTII FINANTATE DIN VENITURI PROPRII SI SUBVENTII"</t>
  </si>
  <si>
    <t>Clasificatie Functionala        Descriere</t>
  </si>
  <si>
    <t>Clasificatie Economica   Descriere</t>
  </si>
  <si>
    <t>EXCEDENT/DEFICIT</t>
  </si>
  <si>
    <t>PREŞEDINTE,</t>
  </si>
  <si>
    <t>Sorin BRAŞOVEANU</t>
  </si>
  <si>
    <t>Contrasemnează</t>
  </si>
  <si>
    <t>SECRETARUL JUDEŢULUI,</t>
  </si>
  <si>
    <t>Plan an 2019</t>
  </si>
  <si>
    <t>31.03.2019</t>
  </si>
  <si>
    <t>Sume alocate din cote defalcate din impozitul pe venit pentru echilibrarea bugetelor locale</t>
  </si>
  <si>
    <t>Incasari din rambursarea imprumuturilor pentru infiintarea unor institutii si servicii publice de interes local sau a unor activitati finantate integral din venituri proprii</t>
  </si>
  <si>
    <t>Subventii primite de la bugetul de stat pentru finantarea unor programe de interes national, destinate sectiunii de dezvoltare a bugetului local</t>
  </si>
  <si>
    <t>Finantarea Programului National de Dezvoltare Locala</t>
  </si>
  <si>
    <t xml:space="preserve">Sume primite in contul platilor efectuate in anul curent </t>
  </si>
  <si>
    <t>Indemnizatii de detasare</t>
  </si>
  <si>
    <t>Indemnizatie de hrana</t>
  </si>
  <si>
    <t>Masini, echipamente si mijloace de transport</t>
  </si>
  <si>
    <t>Alte active fixe</t>
  </si>
  <si>
    <t>Fond de rezerva bugetara la dispozitia autoritatilor locale</t>
  </si>
  <si>
    <t>Alte transferuri de capital catre institutii publice</t>
  </si>
  <si>
    <t>Programe de dezvoltare</t>
  </si>
  <si>
    <t>Finantarea Uniunii Europene</t>
  </si>
  <si>
    <t>Indemnizatii de delegare</t>
  </si>
  <si>
    <t>Tichete de vacanta</t>
  </si>
  <si>
    <t>Transport aerian</t>
  </si>
  <si>
    <t xml:space="preserve">Transferuri din bugetul imprumuturilor pentru finantarea unor investitii de interes local </t>
  </si>
  <si>
    <t>SURSA DE FINANTARE C "CREDITE INTERNE"</t>
  </si>
  <si>
    <t>Tineret</t>
  </si>
  <si>
    <t>Asociatii si fundatii</t>
  </si>
  <si>
    <t>Alte servicii in domeniul culturii, recreerii si religiei</t>
  </si>
  <si>
    <t>Uniforme si echipamente</t>
  </si>
  <si>
    <t>Alte servicii in domeniul locuintei, serviciilor si dezvoltarii comunale</t>
  </si>
  <si>
    <t>Reducerea si controlul poluarii</t>
  </si>
  <si>
    <t>Colectarea, tratarea si distrugerea deseurilor</t>
  </si>
  <si>
    <t>Dr. Elena Cătălina ZARĂ</t>
  </si>
  <si>
    <t>lei</t>
  </si>
  <si>
    <t>Incasari realizate/   Plati efectuate  trim. I</t>
  </si>
  <si>
    <t>Plan      trim. I</t>
  </si>
  <si>
    <t>Anexa nr. 3</t>
  </si>
  <si>
    <t>SECTIUNEA DE FUNCTIONARE</t>
  </si>
  <si>
    <t>SECTIUNEA DE DEZVOLTARE</t>
  </si>
  <si>
    <t>CAP.51.02</t>
  </si>
  <si>
    <t>CAP.54.02</t>
  </si>
  <si>
    <t>CAP.55.02</t>
  </si>
  <si>
    <t>CAP.60.02</t>
  </si>
  <si>
    <t>CAP.61.02</t>
  </si>
  <si>
    <t>CAP.65.02</t>
  </si>
  <si>
    <t>CAP.66.02</t>
  </si>
  <si>
    <t>CAP.67.02</t>
  </si>
  <si>
    <t>CAP.68.02</t>
  </si>
  <si>
    <t>CAP.70.02</t>
  </si>
  <si>
    <t>CAP.74.02</t>
  </si>
  <si>
    <t>CAP.80.02</t>
  </si>
  <si>
    <t>CAP.83.02</t>
  </si>
  <si>
    <t>CAP.84.02</t>
  </si>
  <si>
    <t>CAP.87.02</t>
  </si>
  <si>
    <t>TOTAL VENITURI- Sursa A</t>
  </si>
  <si>
    <t>TOTAL CHELTUIELI- Sursa A</t>
  </si>
  <si>
    <t>EXCEDENT/DEFICIT, din care:</t>
  </si>
  <si>
    <t>Plan an            2019</t>
  </si>
  <si>
    <t>Plan              Trim. I</t>
  </si>
  <si>
    <t>Incasari realizate/   Plati efectuate        Trim. I</t>
  </si>
  <si>
    <t>Anexa nr. 2</t>
  </si>
  <si>
    <t>TOTAL VENITURI- Sursa C</t>
  </si>
  <si>
    <t>TOTAL CHELTUIELI- Sursa C</t>
  </si>
  <si>
    <t>Plan       Trim. I</t>
  </si>
  <si>
    <t>Incasari realizate/   Plati efectuate  Trim. I</t>
  </si>
  <si>
    <t>TOTAL VENITURI- Sursa E</t>
  </si>
  <si>
    <t>TOTAL CHELTUIELI- Sursa E</t>
  </si>
  <si>
    <t>Anexa nr. 4</t>
  </si>
  <si>
    <t>Venituri din contractele incheiate cu directiile de sanatate publica din sume alocate din veniturile proprii ale Ministerului Sanatatii</t>
  </si>
  <si>
    <t>Subventii de la bugetul de stat catre institutii publice finantate partial sau integral din venituri proprii necesare sustinerii derularii proiectelor finantate din FEN postaderare, aferente perioadei de programare 2014-2020</t>
  </si>
  <si>
    <t>Alte sume primite si fonduri de la Uniunea Europeana pentru programele operationale finantate din cadrul financiar 2014-2020</t>
  </si>
  <si>
    <t>Sume primite in contul platilor efectuate in anul curent</t>
  </si>
  <si>
    <t>TOTAL VENITURI- Sursa F</t>
  </si>
  <si>
    <t>Mobilier, aparatuta birotica si alte active corporale</t>
  </si>
  <si>
    <t>TOTAL CHELTUIELI- Sursa F</t>
  </si>
  <si>
    <t>Plan an          2019</t>
  </si>
  <si>
    <t>Anexa nr. 5</t>
  </si>
  <si>
    <t>Varsaminte din sectiunea de functionare pentru finantarea sectiunii de dezvoltare a bugetului de venituri proprii si subventii</t>
  </si>
  <si>
    <t>Subventii pentru institutii publice destinate sectiunii de dezvoltare</t>
  </si>
  <si>
    <t>TOTAL VENITURI- Sursa G</t>
  </si>
  <si>
    <t>Alte sporturi</t>
  </si>
  <si>
    <t>CAP.54.10</t>
  </si>
  <si>
    <t>CAP.67.10</t>
  </si>
  <si>
    <t>CAP.83.10</t>
  </si>
  <si>
    <t>CAP.87.10</t>
  </si>
  <si>
    <t>Actiuni cu caracter stiintific si social- cultural</t>
  </si>
  <si>
    <t>Medicamente</t>
  </si>
  <si>
    <t>Alocatii pentru transportul la si de la locul de munca</t>
  </si>
  <si>
    <t>Contributii platite de angajator in numele angajatului</t>
  </si>
  <si>
    <t>TOTAL CHELTUIELI- Sursa G</t>
  </si>
  <si>
    <t>Plan an        2019</t>
  </si>
  <si>
    <t>la H.C.J.nr.             din          05.2019</t>
  </si>
  <si>
    <t>la H.C.J.nr.                din          .05.2019</t>
  </si>
  <si>
    <t>la H.C.J.nr.               din            .05.2019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</si>
</sst>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1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3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33" borderId="11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top" wrapText="1"/>
    </xf>
    <xf numFmtId="0" fontId="39" fillId="33" borderId="13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top"/>
    </xf>
    <xf numFmtId="3" fontId="38" fillId="0" borderId="10" xfId="0" applyNumberFormat="1" applyFont="1" applyBorder="1" applyAlignment="1">
      <alignment vertical="top"/>
    </xf>
    <xf numFmtId="3" fontId="38" fillId="0" borderId="10" xfId="0" applyNumberFormat="1" applyFont="1" applyBorder="1" applyAlignment="1">
      <alignment horizontal="right" vertical="top" wrapText="1"/>
    </xf>
    <xf numFmtId="0" fontId="40" fillId="0" borderId="0" xfId="0" applyFont="1" applyBorder="1" applyAlignment="1">
      <alignment horizontal="center" vertical="top" wrapText="1"/>
    </xf>
    <xf numFmtId="3" fontId="40" fillId="0" borderId="10" xfId="0" applyNumberFormat="1" applyFont="1" applyBorder="1" applyAlignment="1">
      <alignment vertical="top"/>
    </xf>
    <xf numFmtId="3" fontId="39" fillId="0" borderId="10" xfId="0" applyNumberFormat="1" applyFont="1" applyBorder="1" applyAlignment="1">
      <alignment horizontal="righ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3" fontId="38" fillId="0" borderId="15" xfId="0" applyNumberFormat="1" applyFont="1" applyBorder="1" applyAlignment="1">
      <alignment vertical="top"/>
    </xf>
    <xf numFmtId="3" fontId="38" fillId="0" borderId="15" xfId="0" applyNumberFormat="1" applyFont="1" applyBorder="1" applyAlignment="1">
      <alignment horizontal="right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3" fontId="38" fillId="0" borderId="18" xfId="0" applyNumberFormat="1" applyFont="1" applyBorder="1" applyAlignment="1">
      <alignment vertical="top"/>
    </xf>
    <xf numFmtId="3" fontId="38" fillId="0" borderId="18" xfId="0" applyNumberFormat="1" applyFont="1" applyBorder="1" applyAlignment="1">
      <alignment horizontal="right" vertical="top" wrapText="1"/>
    </xf>
    <xf numFmtId="0" fontId="38" fillId="0" borderId="19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3" fontId="39" fillId="0" borderId="10" xfId="0" applyNumberFormat="1" applyFont="1" applyBorder="1" applyAlignment="1">
      <alignment horizontal="right" vertical="top"/>
    </xf>
    <xf numFmtId="3" fontId="40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left" vertical="top" wrapText="1"/>
    </xf>
    <xf numFmtId="3" fontId="38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 horizontal="right" wrapText="1"/>
    </xf>
    <xf numFmtId="3" fontId="40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 horizontal="right" wrapText="1"/>
    </xf>
    <xf numFmtId="0" fontId="38" fillId="0" borderId="21" xfId="0" applyFont="1" applyBorder="1" applyAlignment="1">
      <alignment horizontal="center" vertical="top" wrapText="1"/>
    </xf>
    <xf numFmtId="3" fontId="40" fillId="0" borderId="10" xfId="0" applyNumberFormat="1" applyFont="1" applyBorder="1" applyAlignment="1">
      <alignment horizontal="right" wrapText="1"/>
    </xf>
    <xf numFmtId="3" fontId="39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wrapText="1"/>
    </xf>
    <xf numFmtId="3" fontId="38" fillId="0" borderId="10" xfId="0" applyNumberFormat="1" applyFont="1" applyBorder="1" applyAlignment="1">
      <alignment vertical="top" wrapText="1"/>
    </xf>
    <xf numFmtId="3" fontId="40" fillId="0" borderId="10" xfId="0" applyNumberFormat="1" applyFont="1" applyBorder="1" applyAlignment="1">
      <alignment vertical="top" wrapText="1"/>
    </xf>
    <xf numFmtId="3" fontId="40" fillId="0" borderId="1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3" fontId="39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wrapText="1"/>
    </xf>
    <xf numFmtId="3" fontId="39" fillId="0" borderId="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right" vertical="top" wrapText="1"/>
    </xf>
    <xf numFmtId="0" fontId="38" fillId="0" borderId="10" xfId="0" applyFont="1" applyBorder="1" applyAlignment="1">
      <alignment horizontal="left"/>
    </xf>
    <xf numFmtId="3" fontId="40" fillId="0" borderId="0" xfId="0" applyNumberFormat="1" applyFont="1" applyBorder="1" applyAlignment="1">
      <alignment horizontal="righ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9" fillId="33" borderId="14" xfId="0" applyFont="1" applyFill="1" applyBorder="1" applyAlignment="1">
      <alignment horizontal="center" vertical="top" wrapText="1"/>
    </xf>
    <xf numFmtId="0" fontId="39" fillId="33" borderId="22" xfId="0" applyFont="1" applyFill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24" xfId="0" applyFont="1" applyBorder="1" applyAlignment="1">
      <alignment horizontal="center" vertical="top" wrapText="1"/>
    </xf>
    <xf numFmtId="0" fontId="40" fillId="0" borderId="25" xfId="0" applyFont="1" applyBorder="1" applyAlignment="1">
      <alignment horizontal="center" vertical="top" wrapText="1"/>
    </xf>
    <xf numFmtId="0" fontId="40" fillId="0" borderId="26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left" vertical="top" wrapText="1"/>
    </xf>
    <xf numFmtId="0" fontId="38" fillId="0" borderId="27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28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29" xfId="0" applyFont="1" applyBorder="1" applyAlignment="1">
      <alignment horizontal="center" vertical="top" wrapText="1"/>
    </xf>
    <xf numFmtId="0" fontId="38" fillId="0" borderId="3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1" xfId="0" applyFont="1" applyBorder="1" applyAlignment="1">
      <alignment horizontal="center" vertical="top" wrapText="1"/>
    </xf>
    <xf numFmtId="0" fontId="38" fillId="0" borderId="32" xfId="0" applyFont="1" applyBorder="1" applyAlignment="1">
      <alignment horizontal="center" vertical="top" wrapText="1"/>
    </xf>
    <xf numFmtId="0" fontId="38" fillId="0" borderId="33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39" fillId="33" borderId="13" xfId="0" applyFont="1" applyFill="1" applyBorder="1" applyAlignment="1">
      <alignment horizontal="center" vertical="top" wrapText="1"/>
    </xf>
    <xf numFmtId="0" fontId="39" fillId="33" borderId="23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left" vertical="top" wrapText="1"/>
    </xf>
    <xf numFmtId="0" fontId="39" fillId="0" borderId="31" xfId="0" applyFont="1" applyBorder="1" applyAlignment="1">
      <alignment horizontal="center" vertical="top"/>
    </xf>
    <xf numFmtId="0" fontId="39" fillId="0" borderId="32" xfId="0" applyFont="1" applyBorder="1" applyAlignment="1">
      <alignment horizontal="center" vertical="top"/>
    </xf>
    <xf numFmtId="0" fontId="39" fillId="0" borderId="33" xfId="0" applyFont="1" applyBorder="1" applyAlignment="1">
      <alignment horizontal="center" vertical="top"/>
    </xf>
    <xf numFmtId="0" fontId="39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9.7109375" style="0" customWidth="1"/>
    <col min="3" max="3" width="6.7109375" style="0" customWidth="1"/>
    <col min="4" max="4" width="11.7109375" style="0" customWidth="1"/>
    <col min="5" max="5" width="23.57421875" style="0" customWidth="1"/>
    <col min="6" max="6" width="11.7109375" style="0" customWidth="1"/>
    <col min="7" max="7" width="22.57421875" style="0" customWidth="1"/>
    <col min="8" max="8" width="13.00390625" style="0" bestFit="1" customWidth="1"/>
    <col min="9" max="9" width="12.421875" style="0" bestFit="1" customWidth="1"/>
    <col min="10" max="10" width="11.8515625" style="0" bestFit="1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58" t="s">
        <v>273</v>
      </c>
      <c r="H2" s="58"/>
      <c r="I2" s="58"/>
      <c r="J2" s="58"/>
    </row>
    <row r="3" spans="1:10" ht="15">
      <c r="A3" s="1"/>
      <c r="B3" s="1"/>
      <c r="C3" s="1"/>
      <c r="D3" s="1"/>
      <c r="E3" s="1"/>
      <c r="F3" s="1"/>
      <c r="G3" s="58" t="s">
        <v>375</v>
      </c>
      <c r="H3" s="58"/>
      <c r="I3" s="58"/>
      <c r="J3" s="58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58" t="s">
        <v>274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5">
      <c r="A6" s="58" t="s">
        <v>289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5">
      <c r="A7" s="58" t="s">
        <v>275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7" t="s">
        <v>316</v>
      </c>
    </row>
    <row r="10" spans="1:10" ht="71.25">
      <c r="A10" s="8" t="s">
        <v>0</v>
      </c>
      <c r="B10" s="59" t="s">
        <v>1</v>
      </c>
      <c r="C10" s="60"/>
      <c r="D10" s="8" t="s">
        <v>2</v>
      </c>
      <c r="E10" s="8" t="s">
        <v>277</v>
      </c>
      <c r="F10" s="9" t="s">
        <v>3</v>
      </c>
      <c r="G10" s="9" t="s">
        <v>4</v>
      </c>
      <c r="H10" s="9" t="s">
        <v>340</v>
      </c>
      <c r="I10" s="10" t="s">
        <v>341</v>
      </c>
      <c r="J10" s="11" t="s">
        <v>342</v>
      </c>
    </row>
    <row r="11" spans="1:10" ht="30">
      <c r="A11" s="12" t="s">
        <v>5</v>
      </c>
      <c r="B11" s="54" t="s">
        <v>6</v>
      </c>
      <c r="C11" s="55"/>
      <c r="D11" s="12" t="s">
        <v>7</v>
      </c>
      <c r="E11" s="13" t="s">
        <v>8</v>
      </c>
      <c r="F11" s="14"/>
      <c r="G11" s="14"/>
      <c r="H11" s="15">
        <v>57767000</v>
      </c>
      <c r="I11" s="15">
        <v>14442000</v>
      </c>
      <c r="J11" s="16">
        <v>11361342.56</v>
      </c>
    </row>
    <row r="12" spans="1:10" ht="60">
      <c r="A12" s="12" t="s">
        <v>5</v>
      </c>
      <c r="B12" s="54" t="s">
        <v>6</v>
      </c>
      <c r="C12" s="55"/>
      <c r="D12" s="12">
        <v>40400</v>
      </c>
      <c r="E12" s="13" t="s">
        <v>290</v>
      </c>
      <c r="F12" s="14"/>
      <c r="G12" s="14"/>
      <c r="H12" s="15">
        <v>30302000</v>
      </c>
      <c r="I12" s="15">
        <v>7576000</v>
      </c>
      <c r="J12" s="16">
        <v>0</v>
      </c>
    </row>
    <row r="13" spans="1:10" ht="90">
      <c r="A13" s="12" t="s">
        <v>5</v>
      </c>
      <c r="B13" s="54" t="s">
        <v>6</v>
      </c>
      <c r="C13" s="55"/>
      <c r="D13" s="12" t="s">
        <v>9</v>
      </c>
      <c r="E13" s="13" t="s">
        <v>10</v>
      </c>
      <c r="F13" s="14"/>
      <c r="G13" s="14"/>
      <c r="H13" s="15">
        <v>26282000</v>
      </c>
      <c r="I13" s="15">
        <v>21226000</v>
      </c>
      <c r="J13" s="16">
        <v>21225258</v>
      </c>
    </row>
    <row r="14" spans="1:10" ht="60">
      <c r="A14" s="12" t="s">
        <v>5</v>
      </c>
      <c r="B14" s="54" t="s">
        <v>6</v>
      </c>
      <c r="C14" s="55"/>
      <c r="D14" s="12" t="s">
        <v>11</v>
      </c>
      <c r="E14" s="13" t="s">
        <v>12</v>
      </c>
      <c r="F14" s="14"/>
      <c r="G14" s="14"/>
      <c r="H14" s="15">
        <v>183637000</v>
      </c>
      <c r="I14" s="15">
        <v>51321000</v>
      </c>
      <c r="J14" s="16">
        <v>31822515</v>
      </c>
    </row>
    <row r="15" spans="1:10" ht="45">
      <c r="A15" s="12" t="s">
        <v>5</v>
      </c>
      <c r="B15" s="54" t="s">
        <v>6</v>
      </c>
      <c r="C15" s="55"/>
      <c r="D15" s="12" t="s">
        <v>13</v>
      </c>
      <c r="E15" s="13" t="s">
        <v>14</v>
      </c>
      <c r="F15" s="14"/>
      <c r="G15" s="14"/>
      <c r="H15" s="15">
        <v>0</v>
      </c>
      <c r="I15" s="15">
        <v>0</v>
      </c>
      <c r="J15" s="16">
        <v>19853.26</v>
      </c>
    </row>
    <row r="16" spans="1:10" ht="45">
      <c r="A16" s="12" t="s">
        <v>5</v>
      </c>
      <c r="B16" s="54" t="s">
        <v>6</v>
      </c>
      <c r="C16" s="55"/>
      <c r="D16" s="12" t="s">
        <v>15</v>
      </c>
      <c r="E16" s="13" t="s">
        <v>16</v>
      </c>
      <c r="F16" s="14"/>
      <c r="G16" s="14"/>
      <c r="H16" s="15">
        <v>450000</v>
      </c>
      <c r="I16" s="15">
        <v>4000</v>
      </c>
      <c r="J16" s="16">
        <v>126659.41</v>
      </c>
    </row>
    <row r="17" spans="1:10" ht="60">
      <c r="A17" s="12" t="s">
        <v>5</v>
      </c>
      <c r="B17" s="54" t="s">
        <v>6</v>
      </c>
      <c r="C17" s="55"/>
      <c r="D17" s="12" t="s">
        <v>17</v>
      </c>
      <c r="E17" s="13" t="s">
        <v>18</v>
      </c>
      <c r="F17" s="14"/>
      <c r="G17" s="14"/>
      <c r="H17" s="15">
        <v>180000</v>
      </c>
      <c r="I17" s="15">
        <v>2000</v>
      </c>
      <c r="J17" s="16">
        <v>24900.69</v>
      </c>
    </row>
    <row r="18" spans="1:10" ht="45">
      <c r="A18" s="12" t="s">
        <v>5</v>
      </c>
      <c r="B18" s="54" t="s">
        <v>6</v>
      </c>
      <c r="C18" s="55"/>
      <c r="D18" s="12" t="s">
        <v>19</v>
      </c>
      <c r="E18" s="13" t="s">
        <v>20</v>
      </c>
      <c r="F18" s="14"/>
      <c r="G18" s="14"/>
      <c r="H18" s="15">
        <v>61000</v>
      </c>
      <c r="I18" s="15">
        <v>25000</v>
      </c>
      <c r="J18" s="16">
        <v>45889.54</v>
      </c>
    </row>
    <row r="19" spans="1:10" ht="30">
      <c r="A19" s="12" t="s">
        <v>5</v>
      </c>
      <c r="B19" s="54" t="s">
        <v>6</v>
      </c>
      <c r="C19" s="55"/>
      <c r="D19" s="12" t="s">
        <v>21</v>
      </c>
      <c r="E19" s="13" t="s">
        <v>22</v>
      </c>
      <c r="F19" s="14"/>
      <c r="G19" s="14"/>
      <c r="H19" s="15">
        <v>1584000</v>
      </c>
      <c r="I19" s="15">
        <v>0</v>
      </c>
      <c r="J19" s="16">
        <v>642376</v>
      </c>
    </row>
    <row r="20" spans="1:10" ht="75">
      <c r="A20" s="12" t="s">
        <v>5</v>
      </c>
      <c r="B20" s="54" t="s">
        <v>6</v>
      </c>
      <c r="C20" s="55"/>
      <c r="D20" s="12" t="s">
        <v>23</v>
      </c>
      <c r="E20" s="13" t="s">
        <v>24</v>
      </c>
      <c r="F20" s="14"/>
      <c r="G20" s="14"/>
      <c r="H20" s="15">
        <v>1000</v>
      </c>
      <c r="I20" s="15">
        <v>0</v>
      </c>
      <c r="J20" s="16">
        <v>500</v>
      </c>
    </row>
    <row r="21" spans="1:10" ht="30">
      <c r="A21" s="12" t="s">
        <v>5</v>
      </c>
      <c r="B21" s="54" t="s">
        <v>6</v>
      </c>
      <c r="C21" s="55"/>
      <c r="D21" s="12" t="s">
        <v>25</v>
      </c>
      <c r="E21" s="13" t="s">
        <v>26</v>
      </c>
      <c r="F21" s="14"/>
      <c r="G21" s="14"/>
      <c r="H21" s="15">
        <v>3000</v>
      </c>
      <c r="I21" s="15">
        <v>0</v>
      </c>
      <c r="J21" s="16">
        <v>2535.81</v>
      </c>
    </row>
    <row r="22" spans="1:10" ht="45">
      <c r="A22" s="12" t="s">
        <v>5</v>
      </c>
      <c r="B22" s="54" t="s">
        <v>6</v>
      </c>
      <c r="C22" s="55"/>
      <c r="D22" s="12" t="s">
        <v>27</v>
      </c>
      <c r="E22" s="13" t="s">
        <v>28</v>
      </c>
      <c r="F22" s="14"/>
      <c r="G22" s="14"/>
      <c r="H22" s="15">
        <v>742000</v>
      </c>
      <c r="I22" s="15">
        <v>742000</v>
      </c>
      <c r="J22" s="16">
        <v>742161.99</v>
      </c>
    </row>
    <row r="23" spans="1:10" ht="15">
      <c r="A23" s="12" t="s">
        <v>5</v>
      </c>
      <c r="B23" s="54" t="s">
        <v>6</v>
      </c>
      <c r="C23" s="55"/>
      <c r="D23" s="12" t="s">
        <v>29</v>
      </c>
      <c r="E23" s="13" t="s">
        <v>30</v>
      </c>
      <c r="F23" s="14"/>
      <c r="G23" s="14"/>
      <c r="H23" s="15">
        <v>165000</v>
      </c>
      <c r="I23" s="15">
        <v>50000</v>
      </c>
      <c r="J23" s="16">
        <v>100006.93</v>
      </c>
    </row>
    <row r="24" spans="1:10" ht="75">
      <c r="A24" s="12" t="s">
        <v>5</v>
      </c>
      <c r="B24" s="54" t="s">
        <v>6</v>
      </c>
      <c r="C24" s="55"/>
      <c r="D24" s="12" t="s">
        <v>31</v>
      </c>
      <c r="E24" s="13" t="s">
        <v>32</v>
      </c>
      <c r="F24" s="14"/>
      <c r="G24" s="14"/>
      <c r="H24" s="15">
        <v>-10015400</v>
      </c>
      <c r="I24" s="15">
        <v>-913000</v>
      </c>
      <c r="J24" s="16">
        <v>-632000</v>
      </c>
    </row>
    <row r="25" spans="1:10" ht="105">
      <c r="A25" s="12" t="s">
        <v>5</v>
      </c>
      <c r="B25" s="54" t="s">
        <v>6</v>
      </c>
      <c r="C25" s="55"/>
      <c r="D25" s="12">
        <v>400600</v>
      </c>
      <c r="E25" s="13" t="s">
        <v>291</v>
      </c>
      <c r="F25" s="14"/>
      <c r="G25" s="14"/>
      <c r="H25" s="15">
        <v>108000</v>
      </c>
      <c r="I25" s="15">
        <v>0</v>
      </c>
      <c r="J25" s="16">
        <v>0</v>
      </c>
    </row>
    <row r="26" spans="1:10" ht="45">
      <c r="A26" s="12" t="s">
        <v>5</v>
      </c>
      <c r="B26" s="54" t="s">
        <v>6</v>
      </c>
      <c r="C26" s="55"/>
      <c r="D26" s="12" t="s">
        <v>37</v>
      </c>
      <c r="E26" s="13" t="s">
        <v>38</v>
      </c>
      <c r="F26" s="14"/>
      <c r="G26" s="14"/>
      <c r="H26" s="15">
        <v>1319000</v>
      </c>
      <c r="I26" s="15">
        <v>192000</v>
      </c>
      <c r="J26" s="16">
        <v>150122</v>
      </c>
    </row>
    <row r="27" spans="1:10" ht="75">
      <c r="A27" s="12" t="s">
        <v>5</v>
      </c>
      <c r="B27" s="54" t="s">
        <v>6</v>
      </c>
      <c r="C27" s="55"/>
      <c r="D27" s="12" t="s">
        <v>41</v>
      </c>
      <c r="E27" s="13" t="s">
        <v>42</v>
      </c>
      <c r="F27" s="14"/>
      <c r="G27" s="14"/>
      <c r="H27" s="15">
        <v>6500000</v>
      </c>
      <c r="I27" s="15">
        <v>1625000</v>
      </c>
      <c r="J27" s="16">
        <v>802404.01</v>
      </c>
    </row>
    <row r="28" spans="1:10" ht="15">
      <c r="A28" s="61" t="s">
        <v>320</v>
      </c>
      <c r="B28" s="62"/>
      <c r="C28" s="62"/>
      <c r="D28" s="62"/>
      <c r="E28" s="62"/>
      <c r="F28" s="62"/>
      <c r="G28" s="63"/>
      <c r="H28" s="18">
        <f>SUM(H11:H27)</f>
        <v>299085600</v>
      </c>
      <c r="I28" s="18">
        <f>SUM(I11:I27)</f>
        <v>96292000</v>
      </c>
      <c r="J28" s="18">
        <f>SUM(J11:J27)</f>
        <v>66434525.199999996</v>
      </c>
    </row>
    <row r="29" spans="1:10" ht="30">
      <c r="A29" s="12" t="s">
        <v>5</v>
      </c>
      <c r="B29" s="54" t="s">
        <v>6</v>
      </c>
      <c r="C29" s="55"/>
      <c r="D29" s="12" t="s">
        <v>33</v>
      </c>
      <c r="E29" s="13" t="s">
        <v>34</v>
      </c>
      <c r="F29" s="14"/>
      <c r="G29" s="14"/>
      <c r="H29" s="15">
        <v>10015400</v>
      </c>
      <c r="I29" s="15">
        <v>913000</v>
      </c>
      <c r="J29" s="16">
        <v>632000</v>
      </c>
    </row>
    <row r="30" spans="1:10" ht="75">
      <c r="A30" s="12" t="s">
        <v>5</v>
      </c>
      <c r="B30" s="54" t="s">
        <v>6</v>
      </c>
      <c r="C30" s="55"/>
      <c r="D30" s="12" t="s">
        <v>35</v>
      </c>
      <c r="E30" s="13" t="s">
        <v>36</v>
      </c>
      <c r="F30" s="14"/>
      <c r="G30" s="14"/>
      <c r="H30" s="15">
        <v>0</v>
      </c>
      <c r="I30" s="15">
        <v>0</v>
      </c>
      <c r="J30" s="16">
        <v>670000</v>
      </c>
    </row>
    <row r="31" spans="1:10" ht="90.75" customHeight="1">
      <c r="A31" s="12" t="s">
        <v>5</v>
      </c>
      <c r="B31" s="54" t="s">
        <v>6</v>
      </c>
      <c r="C31" s="55"/>
      <c r="D31" s="12">
        <v>425102</v>
      </c>
      <c r="E31" s="13" t="s">
        <v>292</v>
      </c>
      <c r="F31" s="14"/>
      <c r="G31" s="14"/>
      <c r="H31" s="15">
        <v>1626000</v>
      </c>
      <c r="I31" s="15">
        <v>0</v>
      </c>
      <c r="J31" s="16">
        <v>0</v>
      </c>
    </row>
    <row r="32" spans="1:10" ht="45">
      <c r="A32" s="12" t="s">
        <v>5</v>
      </c>
      <c r="B32" s="54" t="s">
        <v>6</v>
      </c>
      <c r="C32" s="55"/>
      <c r="D32" s="12">
        <v>426500</v>
      </c>
      <c r="E32" s="13" t="s">
        <v>293</v>
      </c>
      <c r="F32" s="14"/>
      <c r="G32" s="14"/>
      <c r="H32" s="15">
        <v>85520000</v>
      </c>
      <c r="I32" s="15">
        <v>0</v>
      </c>
      <c r="J32" s="16">
        <v>0</v>
      </c>
    </row>
    <row r="33" spans="1:10" ht="135">
      <c r="A33" s="12" t="s">
        <v>5</v>
      </c>
      <c r="B33" s="54" t="s">
        <v>6</v>
      </c>
      <c r="C33" s="55"/>
      <c r="D33" s="12" t="s">
        <v>39</v>
      </c>
      <c r="E33" s="13" t="s">
        <v>40</v>
      </c>
      <c r="F33" s="14"/>
      <c r="G33" s="14"/>
      <c r="H33" s="15">
        <v>3762000</v>
      </c>
      <c r="I33" s="15">
        <v>2000</v>
      </c>
      <c r="J33" s="16">
        <v>-81791.24</v>
      </c>
    </row>
    <row r="34" spans="1:10" ht="90">
      <c r="A34" s="12" t="s">
        <v>5</v>
      </c>
      <c r="B34" s="54" t="s">
        <v>6</v>
      </c>
      <c r="C34" s="55"/>
      <c r="D34" s="12" t="s">
        <v>43</v>
      </c>
      <c r="E34" s="13" t="s">
        <v>44</v>
      </c>
      <c r="F34" s="14"/>
      <c r="G34" s="14"/>
      <c r="H34" s="15">
        <v>0</v>
      </c>
      <c r="I34" s="15">
        <v>0</v>
      </c>
      <c r="J34" s="16">
        <v>-210728.01</v>
      </c>
    </row>
    <row r="35" spans="1:10" ht="45">
      <c r="A35" s="12" t="s">
        <v>5</v>
      </c>
      <c r="B35" s="54" t="s">
        <v>6</v>
      </c>
      <c r="C35" s="55"/>
      <c r="D35" s="12">
        <v>480101</v>
      </c>
      <c r="E35" s="13" t="s">
        <v>294</v>
      </c>
      <c r="F35" s="14"/>
      <c r="G35" s="14"/>
      <c r="H35" s="15">
        <v>25378000</v>
      </c>
      <c r="I35" s="15">
        <v>0</v>
      </c>
      <c r="J35" s="16">
        <v>0</v>
      </c>
    </row>
    <row r="36" spans="1:10" ht="45">
      <c r="A36" s="12" t="s">
        <v>5</v>
      </c>
      <c r="B36" s="54" t="s">
        <v>6</v>
      </c>
      <c r="C36" s="55"/>
      <c r="D36" s="12">
        <v>480102</v>
      </c>
      <c r="E36" s="13" t="s">
        <v>46</v>
      </c>
      <c r="F36" s="14"/>
      <c r="G36" s="14"/>
      <c r="H36" s="15">
        <v>32000</v>
      </c>
      <c r="I36" s="15">
        <v>0</v>
      </c>
      <c r="J36" s="16">
        <v>0</v>
      </c>
    </row>
    <row r="37" spans="1:10" ht="15">
      <c r="A37" s="12" t="s">
        <v>5</v>
      </c>
      <c r="B37" s="54" t="s">
        <v>6</v>
      </c>
      <c r="C37" s="55"/>
      <c r="D37" s="12">
        <v>480103</v>
      </c>
      <c r="E37" s="13" t="s">
        <v>48</v>
      </c>
      <c r="F37" s="14"/>
      <c r="G37" s="14"/>
      <c r="H37" s="15">
        <v>340000</v>
      </c>
      <c r="I37" s="15">
        <v>0</v>
      </c>
      <c r="J37" s="16">
        <v>0</v>
      </c>
    </row>
    <row r="38" spans="1:10" ht="45">
      <c r="A38" s="12" t="s">
        <v>5</v>
      </c>
      <c r="B38" s="54" t="s">
        <v>6</v>
      </c>
      <c r="C38" s="55"/>
      <c r="D38" s="12">
        <v>480101</v>
      </c>
      <c r="E38" s="13" t="s">
        <v>294</v>
      </c>
      <c r="F38" s="14"/>
      <c r="G38" s="14"/>
      <c r="H38" s="15">
        <v>1606000</v>
      </c>
      <c r="I38" s="15">
        <v>0</v>
      </c>
      <c r="J38" s="16">
        <v>0</v>
      </c>
    </row>
    <row r="39" spans="1:10" ht="45">
      <c r="A39" s="12" t="s">
        <v>5</v>
      </c>
      <c r="B39" s="54" t="s">
        <v>6</v>
      </c>
      <c r="C39" s="55"/>
      <c r="D39" s="12" t="s">
        <v>45</v>
      </c>
      <c r="E39" s="13" t="s">
        <v>46</v>
      </c>
      <c r="F39" s="14"/>
      <c r="G39" s="14"/>
      <c r="H39" s="15">
        <v>42000</v>
      </c>
      <c r="I39" s="15">
        <v>16000</v>
      </c>
      <c r="J39" s="16">
        <v>16345.84</v>
      </c>
    </row>
    <row r="40" spans="1:10" ht="15">
      <c r="A40" s="12" t="s">
        <v>5</v>
      </c>
      <c r="B40" s="54" t="s">
        <v>6</v>
      </c>
      <c r="C40" s="55"/>
      <c r="D40" s="12" t="s">
        <v>47</v>
      </c>
      <c r="E40" s="13" t="s">
        <v>48</v>
      </c>
      <c r="F40" s="14"/>
      <c r="G40" s="14"/>
      <c r="H40" s="15">
        <v>1239000</v>
      </c>
      <c r="I40" s="15">
        <v>39000</v>
      </c>
      <c r="J40" s="16">
        <v>39132.39</v>
      </c>
    </row>
    <row r="41" spans="1:10" ht="15">
      <c r="A41" s="64" t="s">
        <v>321</v>
      </c>
      <c r="B41" s="64"/>
      <c r="C41" s="64"/>
      <c r="D41" s="64"/>
      <c r="E41" s="64"/>
      <c r="F41" s="64"/>
      <c r="G41" s="65"/>
      <c r="H41" s="18">
        <f>SUM(H29:H40)</f>
        <v>129560400</v>
      </c>
      <c r="I41" s="18">
        <f>SUM(I29:I40)</f>
        <v>970000</v>
      </c>
      <c r="J41" s="18">
        <f>SUM(J29:J40)</f>
        <v>1064958.98</v>
      </c>
    </row>
    <row r="42" spans="1:10" ht="15">
      <c r="A42" s="70" t="s">
        <v>337</v>
      </c>
      <c r="B42" s="70"/>
      <c r="C42" s="70"/>
      <c r="D42" s="70"/>
      <c r="E42" s="70"/>
      <c r="F42" s="70"/>
      <c r="G42" s="70"/>
      <c r="H42" s="19">
        <f>H28+H41</f>
        <v>428646000</v>
      </c>
      <c r="I42" s="19">
        <f>I28+I41</f>
        <v>97262000</v>
      </c>
      <c r="J42" s="19">
        <f>J28+J41</f>
        <v>67499484.17999999</v>
      </c>
    </row>
    <row r="43" spans="1:10" ht="30">
      <c r="A43" s="12" t="s">
        <v>81</v>
      </c>
      <c r="B43" s="54" t="s">
        <v>6</v>
      </c>
      <c r="C43" s="55"/>
      <c r="D43" s="12" t="s">
        <v>82</v>
      </c>
      <c r="E43" s="12" t="s">
        <v>83</v>
      </c>
      <c r="F43" s="12" t="s">
        <v>84</v>
      </c>
      <c r="G43" s="13" t="s">
        <v>85</v>
      </c>
      <c r="H43" s="15">
        <v>19737000</v>
      </c>
      <c r="I43" s="15">
        <v>5366000</v>
      </c>
      <c r="J43" s="16">
        <v>4576066</v>
      </c>
    </row>
    <row r="44" spans="1:10" ht="45">
      <c r="A44" s="12" t="s">
        <v>81</v>
      </c>
      <c r="B44" s="54" t="s">
        <v>6</v>
      </c>
      <c r="C44" s="55"/>
      <c r="D44" s="12" t="s">
        <v>82</v>
      </c>
      <c r="E44" s="12" t="s">
        <v>83</v>
      </c>
      <c r="F44" s="12" t="s">
        <v>86</v>
      </c>
      <c r="G44" s="13" t="s">
        <v>87</v>
      </c>
      <c r="H44" s="15">
        <v>1700000</v>
      </c>
      <c r="I44" s="15">
        <v>570000</v>
      </c>
      <c r="J44" s="16">
        <v>320099</v>
      </c>
    </row>
    <row r="45" spans="1:10" ht="30">
      <c r="A45" s="12" t="s">
        <v>81</v>
      </c>
      <c r="B45" s="54" t="s">
        <v>6</v>
      </c>
      <c r="C45" s="55"/>
      <c r="D45" s="12" t="s">
        <v>82</v>
      </c>
      <c r="E45" s="12" t="s">
        <v>83</v>
      </c>
      <c r="F45" s="12" t="s">
        <v>88</v>
      </c>
      <c r="G45" s="13" t="s">
        <v>89</v>
      </c>
      <c r="H45" s="15">
        <v>65000</v>
      </c>
      <c r="I45" s="15">
        <v>35000</v>
      </c>
      <c r="J45" s="16">
        <v>520</v>
      </c>
    </row>
    <row r="46" spans="1:10" ht="30">
      <c r="A46" s="12" t="s">
        <v>81</v>
      </c>
      <c r="B46" s="54" t="s">
        <v>6</v>
      </c>
      <c r="C46" s="55"/>
      <c r="D46" s="12" t="s">
        <v>82</v>
      </c>
      <c r="E46" s="12" t="s">
        <v>83</v>
      </c>
      <c r="F46" s="12">
        <v>100114</v>
      </c>
      <c r="G46" s="13" t="s">
        <v>295</v>
      </c>
      <c r="H46" s="15">
        <v>10000</v>
      </c>
      <c r="I46" s="15">
        <v>5000</v>
      </c>
      <c r="J46" s="16">
        <v>0</v>
      </c>
    </row>
    <row r="47" spans="1:10" ht="30">
      <c r="A47" s="12" t="s">
        <v>81</v>
      </c>
      <c r="B47" s="54" t="s">
        <v>6</v>
      </c>
      <c r="C47" s="55"/>
      <c r="D47" s="12" t="s">
        <v>82</v>
      </c>
      <c r="E47" s="12" t="s">
        <v>83</v>
      </c>
      <c r="F47" s="12">
        <v>100117</v>
      </c>
      <c r="G47" s="13" t="s">
        <v>296</v>
      </c>
      <c r="H47" s="15">
        <v>800000</v>
      </c>
      <c r="I47" s="15">
        <v>450000</v>
      </c>
      <c r="J47" s="16">
        <v>0</v>
      </c>
    </row>
    <row r="48" spans="1:10" ht="30">
      <c r="A48" s="12" t="s">
        <v>81</v>
      </c>
      <c r="B48" s="54" t="s">
        <v>6</v>
      </c>
      <c r="C48" s="55"/>
      <c r="D48" s="12" t="s">
        <v>82</v>
      </c>
      <c r="E48" s="12" t="s">
        <v>83</v>
      </c>
      <c r="F48" s="12" t="s">
        <v>90</v>
      </c>
      <c r="G48" s="13" t="s">
        <v>91</v>
      </c>
      <c r="H48" s="15">
        <v>450000</v>
      </c>
      <c r="I48" s="15">
        <v>150000</v>
      </c>
      <c r="J48" s="16">
        <v>83862</v>
      </c>
    </row>
    <row r="49" spans="1:10" ht="30">
      <c r="A49" s="12" t="s">
        <v>81</v>
      </c>
      <c r="B49" s="54" t="s">
        <v>6</v>
      </c>
      <c r="C49" s="55"/>
      <c r="D49" s="12" t="s">
        <v>82</v>
      </c>
      <c r="E49" s="12" t="s">
        <v>83</v>
      </c>
      <c r="F49" s="12" t="s">
        <v>92</v>
      </c>
      <c r="G49" s="13" t="s">
        <v>93</v>
      </c>
      <c r="H49" s="15">
        <v>290000</v>
      </c>
      <c r="I49" s="15">
        <v>261000</v>
      </c>
      <c r="J49" s="16">
        <v>259550</v>
      </c>
    </row>
    <row r="50" spans="1:10" ht="30">
      <c r="A50" s="12" t="s">
        <v>81</v>
      </c>
      <c r="B50" s="54" t="s">
        <v>6</v>
      </c>
      <c r="C50" s="55"/>
      <c r="D50" s="12" t="s">
        <v>82</v>
      </c>
      <c r="E50" s="12" t="s">
        <v>83</v>
      </c>
      <c r="F50" s="12" t="s">
        <v>94</v>
      </c>
      <c r="G50" s="13" t="s">
        <v>95</v>
      </c>
      <c r="H50" s="15">
        <v>450000</v>
      </c>
      <c r="I50" s="15">
        <v>150000</v>
      </c>
      <c r="J50" s="16">
        <v>74432</v>
      </c>
    </row>
    <row r="51" spans="1:10" ht="30">
      <c r="A51" s="12" t="s">
        <v>81</v>
      </c>
      <c r="B51" s="54" t="s">
        <v>6</v>
      </c>
      <c r="C51" s="55"/>
      <c r="D51" s="12" t="s">
        <v>82</v>
      </c>
      <c r="E51" s="12" t="s">
        <v>83</v>
      </c>
      <c r="F51" s="12" t="s">
        <v>96</v>
      </c>
      <c r="G51" s="13" t="s">
        <v>97</v>
      </c>
      <c r="H51" s="15">
        <v>498000</v>
      </c>
      <c r="I51" s="15">
        <v>201000</v>
      </c>
      <c r="J51" s="16">
        <v>109840</v>
      </c>
    </row>
    <row r="52" spans="1:10" ht="30">
      <c r="A52" s="12" t="s">
        <v>81</v>
      </c>
      <c r="B52" s="54" t="s">
        <v>6</v>
      </c>
      <c r="C52" s="55"/>
      <c r="D52" s="12" t="s">
        <v>82</v>
      </c>
      <c r="E52" s="12" t="s">
        <v>83</v>
      </c>
      <c r="F52" s="12" t="s">
        <v>98</v>
      </c>
      <c r="G52" s="13" t="s">
        <v>99</v>
      </c>
      <c r="H52" s="15">
        <v>400000</v>
      </c>
      <c r="I52" s="15">
        <v>250000</v>
      </c>
      <c r="J52" s="16">
        <v>399.84</v>
      </c>
    </row>
    <row r="53" spans="1:10" ht="30">
      <c r="A53" s="12" t="s">
        <v>81</v>
      </c>
      <c r="B53" s="54" t="s">
        <v>6</v>
      </c>
      <c r="C53" s="55"/>
      <c r="D53" s="12" t="s">
        <v>82</v>
      </c>
      <c r="E53" s="12" t="s">
        <v>83</v>
      </c>
      <c r="F53" s="12">
        <v>200102</v>
      </c>
      <c r="G53" s="13" t="s">
        <v>183</v>
      </c>
      <c r="H53" s="15">
        <v>79000</v>
      </c>
      <c r="I53" s="15">
        <v>0</v>
      </c>
      <c r="J53" s="16">
        <v>0</v>
      </c>
    </row>
    <row r="54" spans="1:10" ht="30">
      <c r="A54" s="12" t="s">
        <v>81</v>
      </c>
      <c r="B54" s="54" t="s">
        <v>6</v>
      </c>
      <c r="C54" s="55"/>
      <c r="D54" s="12" t="s">
        <v>82</v>
      </c>
      <c r="E54" s="12" t="s">
        <v>83</v>
      </c>
      <c r="F54" s="12" t="s">
        <v>100</v>
      </c>
      <c r="G54" s="13" t="s">
        <v>101</v>
      </c>
      <c r="H54" s="15">
        <v>240000</v>
      </c>
      <c r="I54" s="15">
        <v>110000</v>
      </c>
      <c r="J54" s="16">
        <v>104493.43</v>
      </c>
    </row>
    <row r="55" spans="1:10" ht="30">
      <c r="A55" s="12" t="s">
        <v>81</v>
      </c>
      <c r="B55" s="54" t="s">
        <v>6</v>
      </c>
      <c r="C55" s="55"/>
      <c r="D55" s="12" t="s">
        <v>82</v>
      </c>
      <c r="E55" s="12" t="s">
        <v>83</v>
      </c>
      <c r="F55" s="12" t="s">
        <v>102</v>
      </c>
      <c r="G55" s="13" t="s">
        <v>103</v>
      </c>
      <c r="H55" s="15">
        <v>40000</v>
      </c>
      <c r="I55" s="15">
        <v>26000</v>
      </c>
      <c r="J55" s="16">
        <v>25772.72</v>
      </c>
    </row>
    <row r="56" spans="1:10" ht="30">
      <c r="A56" s="12" t="s">
        <v>81</v>
      </c>
      <c r="B56" s="54" t="s">
        <v>6</v>
      </c>
      <c r="C56" s="55"/>
      <c r="D56" s="12" t="s">
        <v>82</v>
      </c>
      <c r="E56" s="12" t="s">
        <v>83</v>
      </c>
      <c r="F56" s="12">
        <v>200105</v>
      </c>
      <c r="G56" s="13" t="s">
        <v>245</v>
      </c>
      <c r="H56" s="15">
        <v>237000</v>
      </c>
      <c r="I56" s="15">
        <v>0</v>
      </c>
      <c r="J56" s="16">
        <v>0</v>
      </c>
    </row>
    <row r="57" spans="1:10" ht="30">
      <c r="A57" s="12" t="s">
        <v>81</v>
      </c>
      <c r="B57" s="54" t="s">
        <v>6</v>
      </c>
      <c r="C57" s="55"/>
      <c r="D57" s="12" t="s">
        <v>82</v>
      </c>
      <c r="E57" s="12" t="s">
        <v>83</v>
      </c>
      <c r="F57" s="12" t="s">
        <v>104</v>
      </c>
      <c r="G57" s="13" t="s">
        <v>105</v>
      </c>
      <c r="H57" s="15">
        <v>70000</v>
      </c>
      <c r="I57" s="15">
        <v>30000</v>
      </c>
      <c r="J57" s="16">
        <v>14000.32</v>
      </c>
    </row>
    <row r="58" spans="1:10" ht="30">
      <c r="A58" s="12" t="s">
        <v>81</v>
      </c>
      <c r="B58" s="54" t="s">
        <v>6</v>
      </c>
      <c r="C58" s="55"/>
      <c r="D58" s="12" t="s">
        <v>82</v>
      </c>
      <c r="E58" s="12" t="s">
        <v>83</v>
      </c>
      <c r="F58" s="12" t="s">
        <v>106</v>
      </c>
      <c r="G58" s="13" t="s">
        <v>107</v>
      </c>
      <c r="H58" s="15">
        <v>50000</v>
      </c>
      <c r="I58" s="15">
        <v>20000</v>
      </c>
      <c r="J58" s="16">
        <v>3463</v>
      </c>
    </row>
    <row r="59" spans="1:10" ht="30">
      <c r="A59" s="12" t="s">
        <v>81</v>
      </c>
      <c r="B59" s="54" t="s">
        <v>6</v>
      </c>
      <c r="C59" s="55"/>
      <c r="D59" s="12" t="s">
        <v>82</v>
      </c>
      <c r="E59" s="12" t="s">
        <v>83</v>
      </c>
      <c r="F59" s="12" t="s">
        <v>108</v>
      </c>
      <c r="G59" s="13" t="s">
        <v>109</v>
      </c>
      <c r="H59" s="15">
        <v>200000</v>
      </c>
      <c r="I59" s="15">
        <v>70000</v>
      </c>
      <c r="J59" s="16">
        <v>38015.94</v>
      </c>
    </row>
    <row r="60" spans="1:10" ht="45">
      <c r="A60" s="12" t="s">
        <v>81</v>
      </c>
      <c r="B60" s="54" t="s">
        <v>6</v>
      </c>
      <c r="C60" s="55"/>
      <c r="D60" s="12" t="s">
        <v>82</v>
      </c>
      <c r="E60" s="12" t="s">
        <v>83</v>
      </c>
      <c r="F60" s="12" t="s">
        <v>110</v>
      </c>
      <c r="G60" s="13" t="s">
        <v>111</v>
      </c>
      <c r="H60" s="15">
        <v>1200000</v>
      </c>
      <c r="I60" s="15">
        <v>500000</v>
      </c>
      <c r="J60" s="16">
        <v>275041.62</v>
      </c>
    </row>
    <row r="61" spans="1:10" ht="45">
      <c r="A61" s="12" t="s">
        <v>81</v>
      </c>
      <c r="B61" s="54" t="s">
        <v>6</v>
      </c>
      <c r="C61" s="55"/>
      <c r="D61" s="12" t="s">
        <v>82</v>
      </c>
      <c r="E61" s="12" t="s">
        <v>83</v>
      </c>
      <c r="F61" s="12" t="s">
        <v>112</v>
      </c>
      <c r="G61" s="13" t="s">
        <v>113</v>
      </c>
      <c r="H61" s="15">
        <v>300000</v>
      </c>
      <c r="I61" s="15">
        <v>100000</v>
      </c>
      <c r="J61" s="16">
        <v>86826.95</v>
      </c>
    </row>
    <row r="62" spans="1:10" ht="30">
      <c r="A62" s="12" t="s">
        <v>81</v>
      </c>
      <c r="B62" s="54" t="s">
        <v>6</v>
      </c>
      <c r="C62" s="55"/>
      <c r="D62" s="12" t="s">
        <v>82</v>
      </c>
      <c r="E62" s="12" t="s">
        <v>83</v>
      </c>
      <c r="F62" s="12">
        <v>200200</v>
      </c>
      <c r="G62" s="13" t="s">
        <v>171</v>
      </c>
      <c r="H62" s="15">
        <v>300000</v>
      </c>
      <c r="I62" s="15">
        <v>150000</v>
      </c>
      <c r="J62" s="16">
        <v>0</v>
      </c>
    </row>
    <row r="63" spans="1:10" ht="30">
      <c r="A63" s="12" t="s">
        <v>81</v>
      </c>
      <c r="B63" s="54" t="s">
        <v>6</v>
      </c>
      <c r="C63" s="55"/>
      <c r="D63" s="12" t="s">
        <v>82</v>
      </c>
      <c r="E63" s="12" t="s">
        <v>83</v>
      </c>
      <c r="F63" s="12" t="s">
        <v>114</v>
      </c>
      <c r="G63" s="13" t="s">
        <v>115</v>
      </c>
      <c r="H63" s="15">
        <v>223000</v>
      </c>
      <c r="I63" s="15">
        <v>115000</v>
      </c>
      <c r="J63" s="16">
        <v>16051.95</v>
      </c>
    </row>
    <row r="64" spans="1:10" ht="30">
      <c r="A64" s="12" t="s">
        <v>81</v>
      </c>
      <c r="B64" s="54" t="s">
        <v>6</v>
      </c>
      <c r="C64" s="55"/>
      <c r="D64" s="12" t="s">
        <v>82</v>
      </c>
      <c r="E64" s="12" t="s">
        <v>83</v>
      </c>
      <c r="F64" s="12" t="s">
        <v>116</v>
      </c>
      <c r="G64" s="13" t="s">
        <v>117</v>
      </c>
      <c r="H64" s="15">
        <v>60000</v>
      </c>
      <c r="I64" s="15">
        <v>20000</v>
      </c>
      <c r="J64" s="16">
        <v>3208</v>
      </c>
    </row>
    <row r="65" spans="1:10" ht="30">
      <c r="A65" s="12" t="s">
        <v>81</v>
      </c>
      <c r="B65" s="54" t="s">
        <v>6</v>
      </c>
      <c r="C65" s="55"/>
      <c r="D65" s="12" t="s">
        <v>82</v>
      </c>
      <c r="E65" s="12" t="s">
        <v>83</v>
      </c>
      <c r="F65" s="12">
        <v>200602</v>
      </c>
      <c r="G65" s="13" t="s">
        <v>267</v>
      </c>
      <c r="H65" s="15">
        <v>70000</v>
      </c>
      <c r="I65" s="15">
        <v>0</v>
      </c>
      <c r="J65" s="16">
        <v>0</v>
      </c>
    </row>
    <row r="66" spans="1:10" ht="30">
      <c r="A66" s="12" t="s">
        <v>81</v>
      </c>
      <c r="B66" s="54" t="s">
        <v>6</v>
      </c>
      <c r="C66" s="55"/>
      <c r="D66" s="12" t="s">
        <v>82</v>
      </c>
      <c r="E66" s="12" t="s">
        <v>83</v>
      </c>
      <c r="F66" s="12">
        <v>201100</v>
      </c>
      <c r="G66" s="13" t="s">
        <v>185</v>
      </c>
      <c r="H66" s="15">
        <v>10000</v>
      </c>
      <c r="I66" s="15">
        <v>5000</v>
      </c>
      <c r="J66" s="16">
        <v>0</v>
      </c>
    </row>
    <row r="67" spans="1:10" ht="30">
      <c r="A67" s="12" t="s">
        <v>81</v>
      </c>
      <c r="B67" s="54" t="s">
        <v>6</v>
      </c>
      <c r="C67" s="55"/>
      <c r="D67" s="12" t="s">
        <v>82</v>
      </c>
      <c r="E67" s="12" t="s">
        <v>83</v>
      </c>
      <c r="F67" s="12" t="s">
        <v>118</v>
      </c>
      <c r="G67" s="13" t="s">
        <v>119</v>
      </c>
      <c r="H67" s="15">
        <v>500000</v>
      </c>
      <c r="I67" s="15">
        <v>250000</v>
      </c>
      <c r="J67" s="16">
        <v>159404.04</v>
      </c>
    </row>
    <row r="68" spans="1:10" ht="30">
      <c r="A68" s="12" t="s">
        <v>81</v>
      </c>
      <c r="B68" s="54" t="s">
        <v>6</v>
      </c>
      <c r="C68" s="55"/>
      <c r="D68" s="12" t="s">
        <v>82</v>
      </c>
      <c r="E68" s="12" t="s">
        <v>83</v>
      </c>
      <c r="F68" s="12">
        <v>2013000</v>
      </c>
      <c r="G68" s="13" t="s">
        <v>217</v>
      </c>
      <c r="H68" s="15">
        <v>50000</v>
      </c>
      <c r="I68" s="15">
        <v>20000</v>
      </c>
      <c r="J68" s="16">
        <v>0</v>
      </c>
    </row>
    <row r="69" spans="1:10" ht="30">
      <c r="A69" s="12" t="s">
        <v>81</v>
      </c>
      <c r="B69" s="54" t="s">
        <v>6</v>
      </c>
      <c r="C69" s="55"/>
      <c r="D69" s="12" t="s">
        <v>82</v>
      </c>
      <c r="E69" s="12" t="s">
        <v>83</v>
      </c>
      <c r="F69" s="12">
        <v>201400</v>
      </c>
      <c r="G69" s="13" t="s">
        <v>187</v>
      </c>
      <c r="H69" s="15">
        <v>20000</v>
      </c>
      <c r="I69" s="15">
        <v>0</v>
      </c>
      <c r="J69" s="16">
        <v>0</v>
      </c>
    </row>
    <row r="70" spans="1:10" ht="75.75" customHeight="1">
      <c r="A70" s="12" t="s">
        <v>81</v>
      </c>
      <c r="B70" s="54" t="s">
        <v>6</v>
      </c>
      <c r="C70" s="55"/>
      <c r="D70" s="12" t="s">
        <v>82</v>
      </c>
      <c r="E70" s="12" t="s">
        <v>83</v>
      </c>
      <c r="F70" s="12" t="s">
        <v>120</v>
      </c>
      <c r="G70" s="13" t="s">
        <v>121</v>
      </c>
      <c r="H70" s="15">
        <v>620000</v>
      </c>
      <c r="I70" s="15">
        <v>300000</v>
      </c>
      <c r="J70" s="16">
        <v>320</v>
      </c>
    </row>
    <row r="71" spans="1:10" ht="30">
      <c r="A71" s="12" t="s">
        <v>81</v>
      </c>
      <c r="B71" s="54" t="s">
        <v>6</v>
      </c>
      <c r="C71" s="55"/>
      <c r="D71" s="12" t="s">
        <v>82</v>
      </c>
      <c r="E71" s="12" t="s">
        <v>83</v>
      </c>
      <c r="F71" s="12" t="s">
        <v>122</v>
      </c>
      <c r="G71" s="13" t="s">
        <v>123</v>
      </c>
      <c r="H71" s="15">
        <v>124500</v>
      </c>
      <c r="I71" s="15">
        <v>60000</v>
      </c>
      <c r="J71" s="16">
        <v>530.29</v>
      </c>
    </row>
    <row r="72" spans="1:10" ht="60">
      <c r="A72" s="12" t="s">
        <v>81</v>
      </c>
      <c r="B72" s="54" t="s">
        <v>6</v>
      </c>
      <c r="C72" s="55"/>
      <c r="D72" s="12" t="s">
        <v>82</v>
      </c>
      <c r="E72" s="12" t="s">
        <v>83</v>
      </c>
      <c r="F72" s="12" t="s">
        <v>124</v>
      </c>
      <c r="G72" s="13" t="s">
        <v>125</v>
      </c>
      <c r="H72" s="15">
        <v>6500</v>
      </c>
      <c r="I72" s="15">
        <v>2000</v>
      </c>
      <c r="J72" s="16">
        <v>63.79</v>
      </c>
    </row>
    <row r="73" spans="1:10" ht="30">
      <c r="A73" s="12" t="s">
        <v>81</v>
      </c>
      <c r="B73" s="54" t="s">
        <v>6</v>
      </c>
      <c r="C73" s="55"/>
      <c r="D73" s="12" t="s">
        <v>82</v>
      </c>
      <c r="E73" s="12" t="s">
        <v>83</v>
      </c>
      <c r="F73" s="12" t="s">
        <v>126</v>
      </c>
      <c r="G73" s="13" t="s">
        <v>127</v>
      </c>
      <c r="H73" s="15">
        <v>200000</v>
      </c>
      <c r="I73" s="15">
        <v>97000</v>
      </c>
      <c r="J73" s="16">
        <v>1424.45</v>
      </c>
    </row>
    <row r="74" spans="1:10" ht="30">
      <c r="A74" s="12" t="s">
        <v>81</v>
      </c>
      <c r="B74" s="54" t="s">
        <v>6</v>
      </c>
      <c r="C74" s="55"/>
      <c r="D74" s="12" t="s">
        <v>82</v>
      </c>
      <c r="E74" s="12" t="s">
        <v>83</v>
      </c>
      <c r="F74" s="12" t="s">
        <v>128</v>
      </c>
      <c r="G74" s="13" t="s">
        <v>129</v>
      </c>
      <c r="H74" s="15">
        <v>150000</v>
      </c>
      <c r="I74" s="15">
        <v>70000</v>
      </c>
      <c r="J74" s="16">
        <v>7403.67</v>
      </c>
    </row>
    <row r="75" spans="1:10" ht="45">
      <c r="A75" s="12" t="s">
        <v>81</v>
      </c>
      <c r="B75" s="54" t="s">
        <v>6</v>
      </c>
      <c r="C75" s="55"/>
      <c r="D75" s="12" t="s">
        <v>82</v>
      </c>
      <c r="E75" s="12" t="s">
        <v>83</v>
      </c>
      <c r="F75" s="12" t="s">
        <v>130</v>
      </c>
      <c r="G75" s="13" t="s">
        <v>131</v>
      </c>
      <c r="H75" s="15">
        <v>150000</v>
      </c>
      <c r="I75" s="15">
        <v>50000</v>
      </c>
      <c r="J75" s="16">
        <v>30300</v>
      </c>
    </row>
    <row r="76" spans="1:10" ht="75">
      <c r="A76" s="12" t="s">
        <v>81</v>
      </c>
      <c r="B76" s="54" t="s">
        <v>6</v>
      </c>
      <c r="C76" s="55"/>
      <c r="D76" s="12" t="s">
        <v>82</v>
      </c>
      <c r="E76" s="12" t="s">
        <v>83</v>
      </c>
      <c r="F76" s="12" t="s">
        <v>132</v>
      </c>
      <c r="G76" s="13" t="s">
        <v>133</v>
      </c>
      <c r="H76" s="15">
        <v>0</v>
      </c>
      <c r="I76" s="15">
        <v>0</v>
      </c>
      <c r="J76" s="16">
        <v>-4800.84</v>
      </c>
    </row>
    <row r="77" spans="1:10" ht="15">
      <c r="A77" s="73" t="s">
        <v>322</v>
      </c>
      <c r="B77" s="74"/>
      <c r="C77" s="74"/>
      <c r="D77" s="74"/>
      <c r="E77" s="74"/>
      <c r="F77" s="74"/>
      <c r="G77" s="75"/>
      <c r="H77" s="15">
        <f>SUM(H43:H76)</f>
        <v>29300000</v>
      </c>
      <c r="I77" s="15">
        <f>SUM(I43:I76)</f>
        <v>9433000</v>
      </c>
      <c r="J77" s="15">
        <f>SUM(J43:J76)</f>
        <v>6186288.170000001</v>
      </c>
    </row>
    <row r="78" spans="1:10" ht="45">
      <c r="A78" s="12" t="s">
        <v>81</v>
      </c>
      <c r="B78" s="54" t="s">
        <v>6</v>
      </c>
      <c r="C78" s="55"/>
      <c r="D78" s="12">
        <v>540500</v>
      </c>
      <c r="E78" s="12" t="s">
        <v>299</v>
      </c>
      <c r="F78" s="12">
        <v>500400</v>
      </c>
      <c r="G78" s="12" t="s">
        <v>299</v>
      </c>
      <c r="H78" s="15">
        <v>500000</v>
      </c>
      <c r="I78" s="15">
        <v>0</v>
      </c>
      <c r="J78" s="16">
        <v>0</v>
      </c>
    </row>
    <row r="79" spans="1:10" ht="45">
      <c r="A79" s="12" t="s">
        <v>81</v>
      </c>
      <c r="B79" s="54" t="s">
        <v>6</v>
      </c>
      <c r="C79" s="55"/>
      <c r="D79" s="12" t="s">
        <v>134</v>
      </c>
      <c r="E79" s="12" t="s">
        <v>135</v>
      </c>
      <c r="F79" s="12" t="s">
        <v>136</v>
      </c>
      <c r="G79" s="13" t="s">
        <v>137</v>
      </c>
      <c r="H79" s="15">
        <v>3470600</v>
      </c>
      <c r="I79" s="15">
        <v>1117000</v>
      </c>
      <c r="J79" s="16">
        <v>817650</v>
      </c>
    </row>
    <row r="80" spans="1:10" ht="105">
      <c r="A80" s="12" t="s">
        <v>81</v>
      </c>
      <c r="B80" s="54" t="s">
        <v>6</v>
      </c>
      <c r="C80" s="55"/>
      <c r="D80" s="12" t="s">
        <v>138</v>
      </c>
      <c r="E80" s="12" t="s">
        <v>139</v>
      </c>
      <c r="F80" s="12" t="s">
        <v>140</v>
      </c>
      <c r="G80" s="13" t="s">
        <v>141</v>
      </c>
      <c r="H80" s="15">
        <v>970000</v>
      </c>
      <c r="I80" s="15">
        <v>450000</v>
      </c>
      <c r="J80" s="16">
        <v>997.68</v>
      </c>
    </row>
    <row r="81" spans="1:10" ht="30">
      <c r="A81" s="12" t="s">
        <v>81</v>
      </c>
      <c r="B81" s="54" t="s">
        <v>6</v>
      </c>
      <c r="C81" s="55"/>
      <c r="D81" s="12" t="s">
        <v>138</v>
      </c>
      <c r="E81" s="12" t="s">
        <v>139</v>
      </c>
      <c r="F81" s="12">
        <v>203030</v>
      </c>
      <c r="G81" s="13" t="s">
        <v>127</v>
      </c>
      <c r="H81" s="15">
        <v>2430000</v>
      </c>
      <c r="I81" s="15">
        <v>800000</v>
      </c>
      <c r="J81" s="16">
        <v>0</v>
      </c>
    </row>
    <row r="82" spans="1:10" ht="45">
      <c r="A82" s="12" t="s">
        <v>81</v>
      </c>
      <c r="B82" s="54" t="s">
        <v>6</v>
      </c>
      <c r="C82" s="55"/>
      <c r="D82" s="12" t="s">
        <v>138</v>
      </c>
      <c r="E82" s="12" t="s">
        <v>139</v>
      </c>
      <c r="F82" s="12" t="s">
        <v>146</v>
      </c>
      <c r="G82" s="13" t="s">
        <v>147</v>
      </c>
      <c r="H82" s="15">
        <v>12010000</v>
      </c>
      <c r="I82" s="15">
        <v>5125000</v>
      </c>
      <c r="J82" s="16">
        <v>3001564.35</v>
      </c>
    </row>
    <row r="83" spans="1:10" ht="75">
      <c r="A83" s="12" t="s">
        <v>81</v>
      </c>
      <c r="B83" s="54" t="s">
        <v>6</v>
      </c>
      <c r="C83" s="55"/>
      <c r="D83" s="12" t="s">
        <v>138</v>
      </c>
      <c r="E83" s="12" t="s">
        <v>139</v>
      </c>
      <c r="F83" s="12" t="s">
        <v>132</v>
      </c>
      <c r="G83" s="13" t="s">
        <v>133</v>
      </c>
      <c r="H83" s="15">
        <v>0</v>
      </c>
      <c r="I83" s="15">
        <v>0</v>
      </c>
      <c r="J83" s="16">
        <v>-20000</v>
      </c>
    </row>
    <row r="84" spans="1:10" ht="15">
      <c r="A84" s="73" t="s">
        <v>323</v>
      </c>
      <c r="B84" s="74"/>
      <c r="C84" s="74"/>
      <c r="D84" s="74"/>
      <c r="E84" s="74"/>
      <c r="F84" s="74"/>
      <c r="G84" s="75"/>
      <c r="H84" s="15">
        <f>SUM(H78:H83)</f>
        <v>19380600</v>
      </c>
      <c r="I84" s="15">
        <f>SUM(I78:I83)</f>
        <v>7492000</v>
      </c>
      <c r="J84" s="15">
        <f>SUM(J78:J83)</f>
        <v>3800212.0300000003</v>
      </c>
    </row>
    <row r="85" spans="1:10" ht="45">
      <c r="A85" s="12" t="s">
        <v>81</v>
      </c>
      <c r="B85" s="54" t="s">
        <v>6</v>
      </c>
      <c r="C85" s="55"/>
      <c r="D85" s="12" t="s">
        <v>148</v>
      </c>
      <c r="E85" s="12" t="s">
        <v>149</v>
      </c>
      <c r="F85" s="12" t="s">
        <v>150</v>
      </c>
      <c r="G85" s="13" t="s">
        <v>151</v>
      </c>
      <c r="H85" s="15">
        <v>100000</v>
      </c>
      <c r="I85" s="15">
        <v>25000</v>
      </c>
      <c r="J85" s="16">
        <v>35550</v>
      </c>
    </row>
    <row r="86" spans="1:10" ht="30">
      <c r="A86" s="12" t="s">
        <v>81</v>
      </c>
      <c r="B86" s="54" t="s">
        <v>6</v>
      </c>
      <c r="C86" s="55"/>
      <c r="D86" s="12" t="s">
        <v>148</v>
      </c>
      <c r="E86" s="12" t="s">
        <v>149</v>
      </c>
      <c r="F86" s="12" t="s">
        <v>152</v>
      </c>
      <c r="G86" s="13" t="s">
        <v>153</v>
      </c>
      <c r="H86" s="15">
        <v>2990000</v>
      </c>
      <c r="I86" s="15">
        <v>970000</v>
      </c>
      <c r="J86" s="16">
        <v>728095</v>
      </c>
    </row>
    <row r="87" spans="1:10" ht="15">
      <c r="A87" s="73" t="s">
        <v>324</v>
      </c>
      <c r="B87" s="74"/>
      <c r="C87" s="74"/>
      <c r="D87" s="74"/>
      <c r="E87" s="74"/>
      <c r="F87" s="74"/>
      <c r="G87" s="75"/>
      <c r="H87" s="15">
        <f>SUM(H85:H86)</f>
        <v>3090000</v>
      </c>
      <c r="I87" s="15">
        <f>SUM(I85:I86)</f>
        <v>995000</v>
      </c>
      <c r="J87" s="15">
        <f>SUM(J85:J86)</f>
        <v>763645</v>
      </c>
    </row>
    <row r="88" spans="1:10" ht="30">
      <c r="A88" s="12" t="s">
        <v>81</v>
      </c>
      <c r="B88" s="54" t="s">
        <v>6</v>
      </c>
      <c r="C88" s="55"/>
      <c r="D88" s="12" t="s">
        <v>154</v>
      </c>
      <c r="E88" s="12" t="s">
        <v>155</v>
      </c>
      <c r="F88" s="12">
        <v>200101</v>
      </c>
      <c r="G88" s="13" t="s">
        <v>99</v>
      </c>
      <c r="H88" s="15">
        <v>19000</v>
      </c>
      <c r="I88" s="15">
        <v>0</v>
      </c>
      <c r="J88" s="16">
        <v>0</v>
      </c>
    </row>
    <row r="89" spans="1:10" ht="30">
      <c r="A89" s="12" t="s">
        <v>81</v>
      </c>
      <c r="B89" s="54" t="s">
        <v>6</v>
      </c>
      <c r="C89" s="55"/>
      <c r="D89" s="12" t="s">
        <v>154</v>
      </c>
      <c r="E89" s="12" t="s">
        <v>155</v>
      </c>
      <c r="F89" s="12">
        <v>200102</v>
      </c>
      <c r="G89" s="13" t="s">
        <v>183</v>
      </c>
      <c r="H89" s="15">
        <v>2000</v>
      </c>
      <c r="I89" s="15">
        <v>0</v>
      </c>
      <c r="J89" s="16">
        <v>0</v>
      </c>
    </row>
    <row r="90" spans="1:10" ht="30">
      <c r="A90" s="12" t="s">
        <v>81</v>
      </c>
      <c r="B90" s="54" t="s">
        <v>6</v>
      </c>
      <c r="C90" s="55"/>
      <c r="D90" s="12" t="s">
        <v>154</v>
      </c>
      <c r="E90" s="12" t="s">
        <v>155</v>
      </c>
      <c r="F90" s="12" t="s">
        <v>100</v>
      </c>
      <c r="G90" s="13" t="s">
        <v>101</v>
      </c>
      <c r="H90" s="15">
        <v>44000</v>
      </c>
      <c r="I90" s="15">
        <v>25000</v>
      </c>
      <c r="J90" s="16">
        <v>18620.94</v>
      </c>
    </row>
    <row r="91" spans="1:10" ht="30">
      <c r="A91" s="12" t="s">
        <v>81</v>
      </c>
      <c r="B91" s="54" t="s">
        <v>6</v>
      </c>
      <c r="C91" s="55"/>
      <c r="D91" s="12" t="s">
        <v>154</v>
      </c>
      <c r="E91" s="12" t="s">
        <v>155</v>
      </c>
      <c r="F91" s="12" t="s">
        <v>102</v>
      </c>
      <c r="G91" s="13" t="s">
        <v>103</v>
      </c>
      <c r="H91" s="15">
        <v>12000</v>
      </c>
      <c r="I91" s="15">
        <v>0</v>
      </c>
      <c r="J91" s="16">
        <v>664.87</v>
      </c>
    </row>
    <row r="92" spans="1:10" ht="30">
      <c r="A92" s="12" t="s">
        <v>81</v>
      </c>
      <c r="B92" s="54" t="s">
        <v>6</v>
      </c>
      <c r="C92" s="55"/>
      <c r="D92" s="12" t="s">
        <v>154</v>
      </c>
      <c r="E92" s="12" t="s">
        <v>155</v>
      </c>
      <c r="F92" s="12">
        <v>200105</v>
      </c>
      <c r="G92" s="13" t="s">
        <v>245</v>
      </c>
      <c r="H92" s="15">
        <v>15000</v>
      </c>
      <c r="I92" s="15">
        <v>0</v>
      </c>
      <c r="J92" s="16">
        <v>0</v>
      </c>
    </row>
    <row r="93" spans="1:10" ht="30">
      <c r="A93" s="12" t="s">
        <v>81</v>
      </c>
      <c r="B93" s="54" t="s">
        <v>6</v>
      </c>
      <c r="C93" s="55"/>
      <c r="D93" s="12" t="s">
        <v>154</v>
      </c>
      <c r="E93" s="12" t="s">
        <v>155</v>
      </c>
      <c r="F93" s="12" t="s">
        <v>108</v>
      </c>
      <c r="G93" s="13" t="s">
        <v>109</v>
      </c>
      <c r="H93" s="15">
        <v>9000</v>
      </c>
      <c r="I93" s="15">
        <v>5000</v>
      </c>
      <c r="J93" s="16">
        <v>3094.89</v>
      </c>
    </row>
    <row r="94" spans="1:10" ht="45">
      <c r="A94" s="12" t="s">
        <v>81</v>
      </c>
      <c r="B94" s="54" t="s">
        <v>6</v>
      </c>
      <c r="C94" s="55"/>
      <c r="D94" s="12" t="s">
        <v>154</v>
      </c>
      <c r="E94" s="12" t="s">
        <v>155</v>
      </c>
      <c r="F94" s="12" t="s">
        <v>110</v>
      </c>
      <c r="G94" s="13" t="s">
        <v>111</v>
      </c>
      <c r="H94" s="15">
        <v>201000</v>
      </c>
      <c r="I94" s="15">
        <v>60000</v>
      </c>
      <c r="J94" s="16">
        <v>42668.65</v>
      </c>
    </row>
    <row r="95" spans="1:10" ht="45">
      <c r="A95" s="12" t="s">
        <v>81</v>
      </c>
      <c r="B95" s="54" t="s">
        <v>6</v>
      </c>
      <c r="C95" s="55"/>
      <c r="D95" s="12" t="s">
        <v>154</v>
      </c>
      <c r="E95" s="12" t="s">
        <v>155</v>
      </c>
      <c r="F95" s="12" t="s">
        <v>112</v>
      </c>
      <c r="G95" s="13" t="s">
        <v>113</v>
      </c>
      <c r="H95" s="15">
        <v>5000</v>
      </c>
      <c r="I95" s="15">
        <v>3000</v>
      </c>
      <c r="J95" s="16">
        <v>133.88</v>
      </c>
    </row>
    <row r="96" spans="1:10" ht="30">
      <c r="A96" s="20" t="s">
        <v>81</v>
      </c>
      <c r="B96" s="56" t="s">
        <v>6</v>
      </c>
      <c r="C96" s="57"/>
      <c r="D96" s="20" t="s">
        <v>154</v>
      </c>
      <c r="E96" s="20" t="s">
        <v>155</v>
      </c>
      <c r="F96" s="20" t="s">
        <v>114</v>
      </c>
      <c r="G96" s="21" t="s">
        <v>115</v>
      </c>
      <c r="H96" s="22">
        <v>28000</v>
      </c>
      <c r="I96" s="22">
        <v>15000</v>
      </c>
      <c r="J96" s="23">
        <v>8426.87</v>
      </c>
    </row>
    <row r="97" spans="1:10" ht="15">
      <c r="A97" s="77" t="s">
        <v>325</v>
      </c>
      <c r="B97" s="78"/>
      <c r="C97" s="78"/>
      <c r="D97" s="78"/>
      <c r="E97" s="78"/>
      <c r="F97" s="78"/>
      <c r="G97" s="79"/>
      <c r="H97" s="4">
        <f>SUM(H88:H96)</f>
        <v>335000</v>
      </c>
      <c r="I97" s="4">
        <f>SUM(I88:I96)</f>
        <v>108000</v>
      </c>
      <c r="J97" s="4">
        <f>SUM(J88:J96)</f>
        <v>73610.09999999999</v>
      </c>
    </row>
    <row r="98" spans="1:10" ht="30">
      <c r="A98" s="24" t="s">
        <v>81</v>
      </c>
      <c r="B98" s="66" t="s">
        <v>6</v>
      </c>
      <c r="C98" s="67"/>
      <c r="D98" s="24" t="s">
        <v>158</v>
      </c>
      <c r="E98" s="24" t="s">
        <v>159</v>
      </c>
      <c r="F98" s="24">
        <v>20101</v>
      </c>
      <c r="G98" s="25" t="s">
        <v>99</v>
      </c>
      <c r="H98" s="26">
        <v>13000</v>
      </c>
      <c r="I98" s="26">
        <v>0</v>
      </c>
      <c r="J98" s="27">
        <v>0</v>
      </c>
    </row>
    <row r="99" spans="1:10" ht="30">
      <c r="A99" s="12" t="s">
        <v>81</v>
      </c>
      <c r="B99" s="54" t="s">
        <v>6</v>
      </c>
      <c r="C99" s="55"/>
      <c r="D99" s="12" t="s">
        <v>158</v>
      </c>
      <c r="E99" s="12" t="s">
        <v>159</v>
      </c>
      <c r="F99" s="12">
        <v>200102</v>
      </c>
      <c r="G99" s="13" t="s">
        <v>183</v>
      </c>
      <c r="H99" s="15">
        <v>3500</v>
      </c>
      <c r="I99" s="15">
        <v>0</v>
      </c>
      <c r="J99" s="16">
        <v>0</v>
      </c>
    </row>
    <row r="100" spans="1:10" ht="30">
      <c r="A100" s="12" t="s">
        <v>81</v>
      </c>
      <c r="B100" s="54" t="s">
        <v>6</v>
      </c>
      <c r="C100" s="55"/>
      <c r="D100" s="12" t="s">
        <v>158</v>
      </c>
      <c r="E100" s="12" t="s">
        <v>159</v>
      </c>
      <c r="F100" s="12" t="s">
        <v>100</v>
      </c>
      <c r="G100" s="13" t="s">
        <v>101</v>
      </c>
      <c r="H100" s="15">
        <v>60000</v>
      </c>
      <c r="I100" s="15">
        <v>36000</v>
      </c>
      <c r="J100" s="16">
        <v>41307.33</v>
      </c>
    </row>
    <row r="101" spans="1:10" ht="30">
      <c r="A101" s="12" t="s">
        <v>81</v>
      </c>
      <c r="B101" s="54" t="s">
        <v>6</v>
      </c>
      <c r="C101" s="55"/>
      <c r="D101" s="12" t="s">
        <v>158</v>
      </c>
      <c r="E101" s="12" t="s">
        <v>159</v>
      </c>
      <c r="F101" s="12" t="s">
        <v>102</v>
      </c>
      <c r="G101" s="13" t="s">
        <v>103</v>
      </c>
      <c r="H101" s="15">
        <v>10000</v>
      </c>
      <c r="I101" s="15">
        <v>3000</v>
      </c>
      <c r="J101" s="16">
        <v>964.29</v>
      </c>
    </row>
    <row r="102" spans="1:10" ht="30">
      <c r="A102" s="12" t="s">
        <v>81</v>
      </c>
      <c r="B102" s="54" t="s">
        <v>6</v>
      </c>
      <c r="C102" s="55"/>
      <c r="D102" s="12" t="s">
        <v>158</v>
      </c>
      <c r="E102" s="12" t="s">
        <v>159</v>
      </c>
      <c r="F102" s="12">
        <v>200105</v>
      </c>
      <c r="G102" s="13" t="s">
        <v>245</v>
      </c>
      <c r="H102" s="15">
        <v>60000</v>
      </c>
      <c r="I102" s="15">
        <v>50000</v>
      </c>
      <c r="J102" s="16">
        <v>0</v>
      </c>
    </row>
    <row r="103" spans="1:10" ht="30">
      <c r="A103" s="12" t="s">
        <v>81</v>
      </c>
      <c r="B103" s="54" t="s">
        <v>6</v>
      </c>
      <c r="C103" s="55"/>
      <c r="D103" s="12" t="s">
        <v>158</v>
      </c>
      <c r="E103" s="12" t="s">
        <v>159</v>
      </c>
      <c r="F103" s="12" t="s">
        <v>104</v>
      </c>
      <c r="G103" s="13" t="s">
        <v>105</v>
      </c>
      <c r="H103" s="15">
        <v>5000</v>
      </c>
      <c r="I103" s="15">
        <v>0</v>
      </c>
      <c r="J103" s="16">
        <v>650</v>
      </c>
    </row>
    <row r="104" spans="1:10" ht="30">
      <c r="A104" s="12" t="s">
        <v>81</v>
      </c>
      <c r="B104" s="54" t="s">
        <v>6</v>
      </c>
      <c r="C104" s="55"/>
      <c r="D104" s="12" t="s">
        <v>158</v>
      </c>
      <c r="E104" s="12" t="s">
        <v>159</v>
      </c>
      <c r="F104" s="12" t="s">
        <v>108</v>
      </c>
      <c r="G104" s="13" t="s">
        <v>109</v>
      </c>
      <c r="H104" s="15">
        <v>50000</v>
      </c>
      <c r="I104" s="15">
        <v>14000</v>
      </c>
      <c r="J104" s="16">
        <v>12810.66</v>
      </c>
    </row>
    <row r="105" spans="1:10" ht="45">
      <c r="A105" s="12" t="s">
        <v>81</v>
      </c>
      <c r="B105" s="54" t="s">
        <v>6</v>
      </c>
      <c r="C105" s="55"/>
      <c r="D105" s="12" t="s">
        <v>158</v>
      </c>
      <c r="E105" s="12" t="s">
        <v>159</v>
      </c>
      <c r="F105" s="12" t="s">
        <v>110</v>
      </c>
      <c r="G105" s="13" t="s">
        <v>111</v>
      </c>
      <c r="H105" s="15">
        <v>28000</v>
      </c>
      <c r="I105" s="15">
        <v>8000</v>
      </c>
      <c r="J105" s="16">
        <v>5952.99</v>
      </c>
    </row>
    <row r="106" spans="1:10" ht="45">
      <c r="A106" s="12" t="s">
        <v>81</v>
      </c>
      <c r="B106" s="54" t="s">
        <v>6</v>
      </c>
      <c r="C106" s="55"/>
      <c r="D106" s="12" t="s">
        <v>158</v>
      </c>
      <c r="E106" s="12" t="s">
        <v>159</v>
      </c>
      <c r="F106" s="12">
        <v>200130</v>
      </c>
      <c r="G106" s="13" t="s">
        <v>113</v>
      </c>
      <c r="H106" s="15">
        <v>3000</v>
      </c>
      <c r="I106" s="15">
        <v>0</v>
      </c>
      <c r="J106" s="16">
        <v>0</v>
      </c>
    </row>
    <row r="107" spans="1:10" ht="30">
      <c r="A107" s="12" t="s">
        <v>81</v>
      </c>
      <c r="B107" s="54" t="s">
        <v>6</v>
      </c>
      <c r="C107" s="55"/>
      <c r="D107" s="12" t="s">
        <v>158</v>
      </c>
      <c r="E107" s="12" t="s">
        <v>159</v>
      </c>
      <c r="F107" s="12">
        <v>200200</v>
      </c>
      <c r="G107" s="13" t="s">
        <v>171</v>
      </c>
      <c r="H107" s="15">
        <v>66000</v>
      </c>
      <c r="I107" s="15">
        <v>0</v>
      </c>
      <c r="J107" s="16">
        <v>0</v>
      </c>
    </row>
    <row r="108" spans="1:10" ht="30">
      <c r="A108" s="12" t="s">
        <v>81</v>
      </c>
      <c r="B108" s="54" t="s">
        <v>6</v>
      </c>
      <c r="C108" s="55"/>
      <c r="D108" s="12" t="s">
        <v>158</v>
      </c>
      <c r="E108" s="12" t="s">
        <v>159</v>
      </c>
      <c r="F108" s="12" t="s">
        <v>114</v>
      </c>
      <c r="G108" s="13" t="s">
        <v>115</v>
      </c>
      <c r="H108" s="15">
        <v>61500</v>
      </c>
      <c r="I108" s="15">
        <v>6000</v>
      </c>
      <c r="J108" s="16">
        <v>5769.1</v>
      </c>
    </row>
    <row r="109" spans="1:10" ht="30">
      <c r="A109" s="20" t="s">
        <v>81</v>
      </c>
      <c r="B109" s="56" t="s">
        <v>6</v>
      </c>
      <c r="C109" s="57"/>
      <c r="D109" s="20" t="s">
        <v>158</v>
      </c>
      <c r="E109" s="20" t="s">
        <v>159</v>
      </c>
      <c r="F109" s="20" t="s">
        <v>126</v>
      </c>
      <c r="G109" s="21" t="s">
        <v>127</v>
      </c>
      <c r="H109" s="22">
        <v>10000</v>
      </c>
      <c r="I109" s="22">
        <v>2000</v>
      </c>
      <c r="J109" s="23">
        <v>1946</v>
      </c>
    </row>
    <row r="110" spans="1:10" ht="15">
      <c r="A110" s="77" t="s">
        <v>326</v>
      </c>
      <c r="B110" s="78"/>
      <c r="C110" s="78"/>
      <c r="D110" s="78"/>
      <c r="E110" s="78"/>
      <c r="F110" s="78"/>
      <c r="G110" s="79"/>
      <c r="H110" s="4">
        <f>SUM(H98:H109)</f>
        <v>370000</v>
      </c>
      <c r="I110" s="4">
        <f>SUM(I98:I109)</f>
        <v>119000</v>
      </c>
      <c r="J110" s="4">
        <f>SUM(J98:J109)</f>
        <v>69400.37</v>
      </c>
    </row>
    <row r="111" spans="1:10" ht="30">
      <c r="A111" s="24" t="s">
        <v>81</v>
      </c>
      <c r="B111" s="66" t="s">
        <v>6</v>
      </c>
      <c r="C111" s="67"/>
      <c r="D111" s="24" t="s">
        <v>160</v>
      </c>
      <c r="E111" s="24" t="s">
        <v>161</v>
      </c>
      <c r="F111" s="24" t="s">
        <v>162</v>
      </c>
      <c r="G111" s="25" t="s">
        <v>163</v>
      </c>
      <c r="H111" s="26">
        <v>2940000</v>
      </c>
      <c r="I111" s="26">
        <v>650000</v>
      </c>
      <c r="J111" s="27">
        <v>382916.54</v>
      </c>
    </row>
    <row r="112" spans="1:10" ht="30">
      <c r="A112" s="12" t="s">
        <v>81</v>
      </c>
      <c r="B112" s="54" t="s">
        <v>6</v>
      </c>
      <c r="C112" s="55"/>
      <c r="D112" s="12" t="s">
        <v>164</v>
      </c>
      <c r="E112" s="12" t="s">
        <v>165</v>
      </c>
      <c r="F112" s="12" t="s">
        <v>162</v>
      </c>
      <c r="G112" s="13" t="s">
        <v>163</v>
      </c>
      <c r="H112" s="15">
        <v>5411000</v>
      </c>
      <c r="I112" s="15">
        <v>2000000</v>
      </c>
      <c r="J112" s="16">
        <v>1161268.34</v>
      </c>
    </row>
    <row r="113" spans="1:10" ht="30">
      <c r="A113" s="12" t="s">
        <v>81</v>
      </c>
      <c r="B113" s="54" t="s">
        <v>6</v>
      </c>
      <c r="C113" s="55"/>
      <c r="D113" s="12" t="s">
        <v>166</v>
      </c>
      <c r="E113" s="12" t="s">
        <v>167</v>
      </c>
      <c r="F113" s="12" t="s">
        <v>162</v>
      </c>
      <c r="G113" s="13" t="s">
        <v>163</v>
      </c>
      <c r="H113" s="15">
        <v>3432000</v>
      </c>
      <c r="I113" s="15">
        <v>1047000</v>
      </c>
      <c r="J113" s="16">
        <v>916171.19</v>
      </c>
    </row>
    <row r="114" spans="1:10" ht="30">
      <c r="A114" s="12" t="s">
        <v>81</v>
      </c>
      <c r="B114" s="54" t="s">
        <v>6</v>
      </c>
      <c r="C114" s="55"/>
      <c r="D114" s="12" t="s">
        <v>168</v>
      </c>
      <c r="E114" s="12" t="s">
        <v>169</v>
      </c>
      <c r="F114" s="12" t="s">
        <v>98</v>
      </c>
      <c r="G114" s="13" t="s">
        <v>99</v>
      </c>
      <c r="H114" s="15">
        <v>42000</v>
      </c>
      <c r="I114" s="15">
        <v>13600</v>
      </c>
      <c r="J114" s="16">
        <v>2389.84</v>
      </c>
    </row>
    <row r="115" spans="1:10" ht="30">
      <c r="A115" s="12" t="s">
        <v>81</v>
      </c>
      <c r="B115" s="54" t="s">
        <v>6</v>
      </c>
      <c r="C115" s="55"/>
      <c r="D115" s="12" t="s">
        <v>168</v>
      </c>
      <c r="E115" s="12" t="s">
        <v>169</v>
      </c>
      <c r="F115" s="12">
        <v>200102</v>
      </c>
      <c r="G115" s="13" t="s">
        <v>183</v>
      </c>
      <c r="H115" s="15">
        <v>26000</v>
      </c>
      <c r="I115" s="15">
        <v>10000</v>
      </c>
      <c r="J115" s="16">
        <v>0</v>
      </c>
    </row>
    <row r="116" spans="1:10" ht="30">
      <c r="A116" s="12" t="s">
        <v>81</v>
      </c>
      <c r="B116" s="54" t="s">
        <v>6</v>
      </c>
      <c r="C116" s="55"/>
      <c r="D116" s="12" t="s">
        <v>168</v>
      </c>
      <c r="E116" s="12" t="s">
        <v>169</v>
      </c>
      <c r="F116" s="12" t="s">
        <v>100</v>
      </c>
      <c r="G116" s="13" t="s">
        <v>101</v>
      </c>
      <c r="H116" s="15">
        <v>412000</v>
      </c>
      <c r="I116" s="15">
        <v>200000</v>
      </c>
      <c r="J116" s="16">
        <v>176911.93</v>
      </c>
    </row>
    <row r="117" spans="1:10" ht="30">
      <c r="A117" s="12" t="s">
        <v>81</v>
      </c>
      <c r="B117" s="54" t="s">
        <v>6</v>
      </c>
      <c r="C117" s="55"/>
      <c r="D117" s="12" t="s">
        <v>168</v>
      </c>
      <c r="E117" s="12" t="s">
        <v>169</v>
      </c>
      <c r="F117" s="12" t="s">
        <v>102</v>
      </c>
      <c r="G117" s="13" t="s">
        <v>103</v>
      </c>
      <c r="H117" s="15">
        <v>36000</v>
      </c>
      <c r="I117" s="15">
        <v>11000</v>
      </c>
      <c r="J117" s="16">
        <v>4833.78</v>
      </c>
    </row>
    <row r="118" spans="1:10" ht="30">
      <c r="A118" s="12" t="s">
        <v>81</v>
      </c>
      <c r="B118" s="54" t="s">
        <v>6</v>
      </c>
      <c r="C118" s="55"/>
      <c r="D118" s="12" t="s">
        <v>168</v>
      </c>
      <c r="E118" s="12" t="s">
        <v>169</v>
      </c>
      <c r="F118" s="12">
        <v>200105</v>
      </c>
      <c r="G118" s="13" t="s">
        <v>245</v>
      </c>
      <c r="H118" s="15">
        <v>3600</v>
      </c>
      <c r="I118" s="15">
        <v>0</v>
      </c>
      <c r="J118" s="16">
        <v>0</v>
      </c>
    </row>
    <row r="119" spans="1:10" ht="30">
      <c r="A119" s="12" t="s">
        <v>81</v>
      </c>
      <c r="B119" s="54" t="s">
        <v>6</v>
      </c>
      <c r="C119" s="55"/>
      <c r="D119" s="12" t="s">
        <v>168</v>
      </c>
      <c r="E119" s="12" t="s">
        <v>169</v>
      </c>
      <c r="F119" s="12">
        <v>200106</v>
      </c>
      <c r="G119" s="13" t="s">
        <v>105</v>
      </c>
      <c r="H119" s="15">
        <v>1000</v>
      </c>
      <c r="I119" s="15">
        <v>0</v>
      </c>
      <c r="J119" s="16">
        <v>0</v>
      </c>
    </row>
    <row r="120" spans="1:10" ht="30">
      <c r="A120" s="12" t="s">
        <v>81</v>
      </c>
      <c r="B120" s="54" t="s">
        <v>6</v>
      </c>
      <c r="C120" s="55"/>
      <c r="D120" s="12" t="s">
        <v>168</v>
      </c>
      <c r="E120" s="12" t="s">
        <v>169</v>
      </c>
      <c r="F120" s="12" t="s">
        <v>106</v>
      </c>
      <c r="G120" s="13" t="s">
        <v>107</v>
      </c>
      <c r="H120" s="15">
        <v>134000</v>
      </c>
      <c r="I120" s="15">
        <v>34000</v>
      </c>
      <c r="J120" s="16">
        <v>26892.84</v>
      </c>
    </row>
    <row r="121" spans="1:10" ht="30">
      <c r="A121" s="12" t="s">
        <v>81</v>
      </c>
      <c r="B121" s="54" t="s">
        <v>6</v>
      </c>
      <c r="C121" s="55"/>
      <c r="D121" s="12" t="s">
        <v>168</v>
      </c>
      <c r="E121" s="12" t="s">
        <v>169</v>
      </c>
      <c r="F121" s="12" t="s">
        <v>108</v>
      </c>
      <c r="G121" s="13" t="s">
        <v>109</v>
      </c>
      <c r="H121" s="15">
        <v>36000</v>
      </c>
      <c r="I121" s="15">
        <v>11000</v>
      </c>
      <c r="J121" s="16">
        <v>8493.46</v>
      </c>
    </row>
    <row r="122" spans="1:10" ht="45">
      <c r="A122" s="12" t="s">
        <v>81</v>
      </c>
      <c r="B122" s="54" t="s">
        <v>6</v>
      </c>
      <c r="C122" s="55"/>
      <c r="D122" s="12" t="s">
        <v>168</v>
      </c>
      <c r="E122" s="12" t="s">
        <v>169</v>
      </c>
      <c r="F122" s="12" t="s">
        <v>110</v>
      </c>
      <c r="G122" s="13" t="s">
        <v>111</v>
      </c>
      <c r="H122" s="15">
        <v>112000</v>
      </c>
      <c r="I122" s="15">
        <v>36500</v>
      </c>
      <c r="J122" s="16">
        <v>11156.38</v>
      </c>
    </row>
    <row r="123" spans="1:10" ht="45">
      <c r="A123" s="12" t="s">
        <v>81</v>
      </c>
      <c r="B123" s="54" t="s">
        <v>6</v>
      </c>
      <c r="C123" s="55"/>
      <c r="D123" s="12" t="s">
        <v>168</v>
      </c>
      <c r="E123" s="12" t="s">
        <v>169</v>
      </c>
      <c r="F123" s="12" t="s">
        <v>112</v>
      </c>
      <c r="G123" s="13" t="s">
        <v>113</v>
      </c>
      <c r="H123" s="15">
        <v>48000</v>
      </c>
      <c r="I123" s="15">
        <v>13500</v>
      </c>
      <c r="J123" s="16">
        <v>7711.14</v>
      </c>
    </row>
    <row r="124" spans="1:10" ht="30">
      <c r="A124" s="12" t="s">
        <v>81</v>
      </c>
      <c r="B124" s="54" t="s">
        <v>6</v>
      </c>
      <c r="C124" s="55"/>
      <c r="D124" s="12" t="s">
        <v>168</v>
      </c>
      <c r="E124" s="12" t="s">
        <v>169</v>
      </c>
      <c r="F124" s="12" t="s">
        <v>170</v>
      </c>
      <c r="G124" s="13" t="s">
        <v>171</v>
      </c>
      <c r="H124" s="15">
        <v>158000</v>
      </c>
      <c r="I124" s="15">
        <v>40000</v>
      </c>
      <c r="J124" s="16">
        <v>19980.66</v>
      </c>
    </row>
    <row r="125" spans="1:10" ht="30">
      <c r="A125" s="12" t="s">
        <v>81</v>
      </c>
      <c r="B125" s="54" t="s">
        <v>6</v>
      </c>
      <c r="C125" s="55"/>
      <c r="D125" s="12" t="s">
        <v>168</v>
      </c>
      <c r="E125" s="12" t="s">
        <v>169</v>
      </c>
      <c r="F125" s="12" t="s">
        <v>172</v>
      </c>
      <c r="G125" s="13" t="s">
        <v>173</v>
      </c>
      <c r="H125" s="15">
        <v>411000</v>
      </c>
      <c r="I125" s="15">
        <v>146200</v>
      </c>
      <c r="J125" s="16">
        <v>94682.14</v>
      </c>
    </row>
    <row r="126" spans="1:10" ht="30">
      <c r="A126" s="12" t="s">
        <v>81</v>
      </c>
      <c r="B126" s="54" t="s">
        <v>6</v>
      </c>
      <c r="C126" s="55"/>
      <c r="D126" s="12" t="s">
        <v>168</v>
      </c>
      <c r="E126" s="12" t="s">
        <v>169</v>
      </c>
      <c r="F126" s="12">
        <v>200401</v>
      </c>
      <c r="G126" s="13" t="s">
        <v>211</v>
      </c>
      <c r="H126" s="15">
        <v>5000</v>
      </c>
      <c r="I126" s="15">
        <v>0</v>
      </c>
      <c r="J126" s="16">
        <v>0</v>
      </c>
    </row>
    <row r="127" spans="1:10" ht="30">
      <c r="A127" s="12" t="s">
        <v>81</v>
      </c>
      <c r="B127" s="54" t="s">
        <v>6</v>
      </c>
      <c r="C127" s="55"/>
      <c r="D127" s="12" t="s">
        <v>168</v>
      </c>
      <c r="E127" s="12" t="s">
        <v>169</v>
      </c>
      <c r="F127" s="12">
        <v>200402</v>
      </c>
      <c r="G127" s="13" t="s">
        <v>213</v>
      </c>
      <c r="H127" s="15">
        <v>500</v>
      </c>
      <c r="I127" s="15">
        <v>0</v>
      </c>
      <c r="J127" s="16">
        <v>0</v>
      </c>
    </row>
    <row r="128" spans="1:10" ht="30">
      <c r="A128" s="12" t="s">
        <v>81</v>
      </c>
      <c r="B128" s="54" t="s">
        <v>6</v>
      </c>
      <c r="C128" s="55"/>
      <c r="D128" s="12" t="s">
        <v>168</v>
      </c>
      <c r="E128" s="12" t="s">
        <v>169</v>
      </c>
      <c r="F128" s="12">
        <v>200530</v>
      </c>
      <c r="G128" s="13" t="s">
        <v>115</v>
      </c>
      <c r="H128" s="15">
        <v>38000</v>
      </c>
      <c r="I128" s="15">
        <v>300</v>
      </c>
      <c r="J128" s="16">
        <v>0</v>
      </c>
    </row>
    <row r="129" spans="1:10" ht="30">
      <c r="A129" s="12" t="s">
        <v>81</v>
      </c>
      <c r="B129" s="54" t="s">
        <v>6</v>
      </c>
      <c r="C129" s="55"/>
      <c r="D129" s="12" t="s">
        <v>168</v>
      </c>
      <c r="E129" s="12" t="s">
        <v>169</v>
      </c>
      <c r="F129" s="12" t="s">
        <v>116</v>
      </c>
      <c r="G129" s="13" t="s">
        <v>117</v>
      </c>
      <c r="H129" s="15">
        <v>14000</v>
      </c>
      <c r="I129" s="15">
        <v>5700</v>
      </c>
      <c r="J129" s="16">
        <v>2810.67</v>
      </c>
    </row>
    <row r="130" spans="1:10" ht="30">
      <c r="A130" s="12" t="s">
        <v>81</v>
      </c>
      <c r="B130" s="54" t="s">
        <v>6</v>
      </c>
      <c r="C130" s="55"/>
      <c r="D130" s="12" t="s">
        <v>168</v>
      </c>
      <c r="E130" s="12" t="s">
        <v>169</v>
      </c>
      <c r="F130" s="12">
        <v>201100</v>
      </c>
      <c r="G130" s="13" t="s">
        <v>185</v>
      </c>
      <c r="H130" s="15">
        <v>5500</v>
      </c>
      <c r="I130" s="15">
        <v>1200</v>
      </c>
      <c r="J130" s="16">
        <v>0</v>
      </c>
    </row>
    <row r="131" spans="1:10" ht="30">
      <c r="A131" s="12" t="s">
        <v>81</v>
      </c>
      <c r="B131" s="54" t="s">
        <v>6</v>
      </c>
      <c r="C131" s="55"/>
      <c r="D131" s="12" t="s">
        <v>168</v>
      </c>
      <c r="E131" s="12" t="s">
        <v>169</v>
      </c>
      <c r="F131" s="12">
        <v>201300</v>
      </c>
      <c r="G131" s="13" t="s">
        <v>217</v>
      </c>
      <c r="H131" s="15">
        <v>42000</v>
      </c>
      <c r="I131" s="15">
        <v>7000</v>
      </c>
      <c r="J131" s="16">
        <v>0</v>
      </c>
    </row>
    <row r="132" spans="1:10" ht="30">
      <c r="A132" s="12" t="s">
        <v>81</v>
      </c>
      <c r="B132" s="54" t="s">
        <v>6</v>
      </c>
      <c r="C132" s="55"/>
      <c r="D132" s="12" t="s">
        <v>168</v>
      </c>
      <c r="E132" s="12" t="s">
        <v>169</v>
      </c>
      <c r="F132" s="12">
        <v>203030</v>
      </c>
      <c r="G132" s="13" t="s">
        <v>127</v>
      </c>
      <c r="H132" s="15">
        <v>2400</v>
      </c>
      <c r="I132" s="15">
        <v>0</v>
      </c>
      <c r="J132" s="16">
        <v>0</v>
      </c>
    </row>
    <row r="133" spans="1:10" ht="30">
      <c r="A133" s="12" t="s">
        <v>81</v>
      </c>
      <c r="B133" s="54" t="s">
        <v>6</v>
      </c>
      <c r="C133" s="55"/>
      <c r="D133" s="12" t="s">
        <v>168</v>
      </c>
      <c r="E133" s="12" t="s">
        <v>169</v>
      </c>
      <c r="F133" s="12" t="s">
        <v>174</v>
      </c>
      <c r="G133" s="13" t="s">
        <v>175</v>
      </c>
      <c r="H133" s="15">
        <v>1426000</v>
      </c>
      <c r="I133" s="15">
        <v>432000</v>
      </c>
      <c r="J133" s="16">
        <v>219059.65</v>
      </c>
    </row>
    <row r="134" spans="1:10" ht="30">
      <c r="A134" s="20" t="s">
        <v>81</v>
      </c>
      <c r="B134" s="56" t="s">
        <v>6</v>
      </c>
      <c r="C134" s="57"/>
      <c r="D134" s="20" t="s">
        <v>168</v>
      </c>
      <c r="E134" s="20" t="s">
        <v>169</v>
      </c>
      <c r="F134" s="20">
        <v>570202</v>
      </c>
      <c r="G134" s="21" t="s">
        <v>163</v>
      </c>
      <c r="H134" s="22">
        <v>36000</v>
      </c>
      <c r="I134" s="22">
        <v>0</v>
      </c>
      <c r="J134" s="23">
        <v>0</v>
      </c>
    </row>
    <row r="135" spans="1:10" ht="15">
      <c r="A135" s="77" t="s">
        <v>327</v>
      </c>
      <c r="B135" s="78"/>
      <c r="C135" s="78"/>
      <c r="D135" s="78"/>
      <c r="E135" s="78"/>
      <c r="F135" s="78"/>
      <c r="G135" s="79"/>
      <c r="H135" s="4">
        <f>SUM(H111:H134)</f>
        <v>14772000</v>
      </c>
      <c r="I135" s="4">
        <f>SUM(I111:I134)</f>
        <v>4659000</v>
      </c>
      <c r="J135" s="4">
        <f>SUM(J111:J134)</f>
        <v>3035278.56</v>
      </c>
    </row>
    <row r="136" spans="1:10" ht="45">
      <c r="A136" s="12" t="s">
        <v>81</v>
      </c>
      <c r="B136" s="54" t="s">
        <v>6</v>
      </c>
      <c r="C136" s="55"/>
      <c r="D136" s="12" t="s">
        <v>180</v>
      </c>
      <c r="E136" s="12" t="s">
        <v>181</v>
      </c>
      <c r="F136" s="12" t="s">
        <v>84</v>
      </c>
      <c r="G136" s="13" t="s">
        <v>85</v>
      </c>
      <c r="H136" s="15">
        <v>2733000</v>
      </c>
      <c r="I136" s="15">
        <v>1143000</v>
      </c>
      <c r="J136" s="16">
        <v>743013</v>
      </c>
    </row>
    <row r="137" spans="1:10" ht="45">
      <c r="A137" s="12" t="s">
        <v>81</v>
      </c>
      <c r="B137" s="54" t="s">
        <v>6</v>
      </c>
      <c r="C137" s="55"/>
      <c r="D137" s="12" t="s">
        <v>180</v>
      </c>
      <c r="E137" s="12" t="s">
        <v>181</v>
      </c>
      <c r="F137" s="12">
        <v>100105</v>
      </c>
      <c r="G137" s="13" t="s">
        <v>207</v>
      </c>
      <c r="H137" s="15">
        <v>246000</v>
      </c>
      <c r="I137" s="15">
        <v>0</v>
      </c>
      <c r="J137" s="16">
        <v>0</v>
      </c>
    </row>
    <row r="138" spans="1:10" ht="45">
      <c r="A138" s="12" t="s">
        <v>81</v>
      </c>
      <c r="B138" s="54" t="s">
        <v>6</v>
      </c>
      <c r="C138" s="55"/>
      <c r="D138" s="12" t="s">
        <v>180</v>
      </c>
      <c r="E138" s="12" t="s">
        <v>181</v>
      </c>
      <c r="F138" s="12">
        <v>100113</v>
      </c>
      <c r="G138" s="13" t="s">
        <v>303</v>
      </c>
      <c r="H138" s="15">
        <v>2000</v>
      </c>
      <c r="I138" s="15">
        <v>0</v>
      </c>
      <c r="J138" s="16">
        <v>0</v>
      </c>
    </row>
    <row r="139" spans="1:10" ht="45">
      <c r="A139" s="12" t="s">
        <v>81</v>
      </c>
      <c r="B139" s="54" t="s">
        <v>6</v>
      </c>
      <c r="C139" s="55"/>
      <c r="D139" s="12" t="s">
        <v>180</v>
      </c>
      <c r="E139" s="12" t="s">
        <v>181</v>
      </c>
      <c r="F139" s="12">
        <v>100117</v>
      </c>
      <c r="G139" s="13" t="s">
        <v>296</v>
      </c>
      <c r="H139" s="15">
        <v>148000</v>
      </c>
      <c r="I139" s="15">
        <v>0</v>
      </c>
      <c r="J139" s="16">
        <v>0</v>
      </c>
    </row>
    <row r="140" spans="1:10" ht="45">
      <c r="A140" s="12" t="s">
        <v>81</v>
      </c>
      <c r="B140" s="54" t="s">
        <v>6</v>
      </c>
      <c r="C140" s="55"/>
      <c r="D140" s="12" t="s">
        <v>180</v>
      </c>
      <c r="E140" s="12" t="s">
        <v>181</v>
      </c>
      <c r="F140" s="12">
        <v>100206</v>
      </c>
      <c r="G140" s="13" t="s">
        <v>304</v>
      </c>
      <c r="H140" s="15">
        <v>69000</v>
      </c>
      <c r="I140" s="15">
        <v>0</v>
      </c>
      <c r="J140" s="16">
        <v>0</v>
      </c>
    </row>
    <row r="141" spans="1:10" ht="45">
      <c r="A141" s="12" t="s">
        <v>81</v>
      </c>
      <c r="B141" s="54" t="s">
        <v>6</v>
      </c>
      <c r="C141" s="55"/>
      <c r="D141" s="12" t="s">
        <v>180</v>
      </c>
      <c r="E141" s="12" t="s">
        <v>181</v>
      </c>
      <c r="F141" s="12" t="s">
        <v>96</v>
      </c>
      <c r="G141" s="13" t="s">
        <v>97</v>
      </c>
      <c r="H141" s="15">
        <v>70000</v>
      </c>
      <c r="I141" s="15">
        <v>17000</v>
      </c>
      <c r="J141" s="16">
        <v>16443</v>
      </c>
    </row>
    <row r="142" spans="1:10" ht="45">
      <c r="A142" s="12" t="s">
        <v>81</v>
      </c>
      <c r="B142" s="54" t="s">
        <v>6</v>
      </c>
      <c r="C142" s="55"/>
      <c r="D142" s="12" t="s">
        <v>180</v>
      </c>
      <c r="E142" s="12" t="s">
        <v>181</v>
      </c>
      <c r="F142" s="12" t="s">
        <v>98</v>
      </c>
      <c r="G142" s="13" t="s">
        <v>99</v>
      </c>
      <c r="H142" s="15">
        <v>6000</v>
      </c>
      <c r="I142" s="15">
        <v>1500</v>
      </c>
      <c r="J142" s="16">
        <v>1462.14</v>
      </c>
    </row>
    <row r="143" spans="1:10" ht="45">
      <c r="A143" s="12" t="s">
        <v>81</v>
      </c>
      <c r="B143" s="54" t="s">
        <v>6</v>
      </c>
      <c r="C143" s="55"/>
      <c r="D143" s="12" t="s">
        <v>180</v>
      </c>
      <c r="E143" s="12" t="s">
        <v>181</v>
      </c>
      <c r="F143" s="12" t="s">
        <v>182</v>
      </c>
      <c r="G143" s="13" t="s">
        <v>183</v>
      </c>
      <c r="H143" s="15">
        <v>5000</v>
      </c>
      <c r="I143" s="15">
        <v>500</v>
      </c>
      <c r="J143" s="16">
        <v>489.67</v>
      </c>
    </row>
    <row r="144" spans="1:10" ht="45">
      <c r="A144" s="12" t="s">
        <v>81</v>
      </c>
      <c r="B144" s="54" t="s">
        <v>6</v>
      </c>
      <c r="C144" s="55"/>
      <c r="D144" s="12" t="s">
        <v>180</v>
      </c>
      <c r="E144" s="12" t="s">
        <v>181</v>
      </c>
      <c r="F144" s="12" t="s">
        <v>100</v>
      </c>
      <c r="G144" s="13" t="s">
        <v>101</v>
      </c>
      <c r="H144" s="15">
        <v>24000</v>
      </c>
      <c r="I144" s="15">
        <v>11000</v>
      </c>
      <c r="J144" s="16">
        <v>10315.69</v>
      </c>
    </row>
    <row r="145" spans="1:10" ht="45">
      <c r="A145" s="12" t="s">
        <v>81</v>
      </c>
      <c r="B145" s="54" t="s">
        <v>6</v>
      </c>
      <c r="C145" s="55"/>
      <c r="D145" s="12" t="s">
        <v>180</v>
      </c>
      <c r="E145" s="12" t="s">
        <v>181</v>
      </c>
      <c r="F145" s="12" t="s">
        <v>102</v>
      </c>
      <c r="G145" s="13" t="s">
        <v>103</v>
      </c>
      <c r="H145" s="15">
        <v>8000</v>
      </c>
      <c r="I145" s="15">
        <v>4000</v>
      </c>
      <c r="J145" s="16">
        <v>3451.27</v>
      </c>
    </row>
    <row r="146" spans="1:10" ht="45">
      <c r="A146" s="12" t="s">
        <v>81</v>
      </c>
      <c r="B146" s="54" t="s">
        <v>6</v>
      </c>
      <c r="C146" s="55"/>
      <c r="D146" s="12" t="s">
        <v>180</v>
      </c>
      <c r="E146" s="12" t="s">
        <v>181</v>
      </c>
      <c r="F146" s="12">
        <v>200105</v>
      </c>
      <c r="G146" s="13" t="s">
        <v>245</v>
      </c>
      <c r="H146" s="15">
        <v>4000</v>
      </c>
      <c r="I146" s="15">
        <v>0</v>
      </c>
      <c r="J146" s="16">
        <v>0</v>
      </c>
    </row>
    <row r="147" spans="1:10" ht="45">
      <c r="A147" s="12" t="s">
        <v>81</v>
      </c>
      <c r="B147" s="54" t="s">
        <v>6</v>
      </c>
      <c r="C147" s="55"/>
      <c r="D147" s="12" t="s">
        <v>180</v>
      </c>
      <c r="E147" s="12" t="s">
        <v>181</v>
      </c>
      <c r="F147" s="12">
        <v>200106</v>
      </c>
      <c r="G147" s="13" t="s">
        <v>105</v>
      </c>
      <c r="H147" s="15">
        <v>1000</v>
      </c>
      <c r="I147" s="15">
        <v>0</v>
      </c>
      <c r="J147" s="16">
        <v>0</v>
      </c>
    </row>
    <row r="148" spans="1:10" ht="45">
      <c r="A148" s="12" t="s">
        <v>81</v>
      </c>
      <c r="B148" s="54" t="s">
        <v>6</v>
      </c>
      <c r="C148" s="55"/>
      <c r="D148" s="12" t="s">
        <v>180</v>
      </c>
      <c r="E148" s="12" t="s">
        <v>181</v>
      </c>
      <c r="F148" s="12" t="s">
        <v>108</v>
      </c>
      <c r="G148" s="13" t="s">
        <v>109</v>
      </c>
      <c r="H148" s="15">
        <v>14000</v>
      </c>
      <c r="I148" s="15">
        <v>3000</v>
      </c>
      <c r="J148" s="16">
        <v>2676.1</v>
      </c>
    </row>
    <row r="149" spans="1:10" ht="45">
      <c r="A149" s="12" t="s">
        <v>81</v>
      </c>
      <c r="B149" s="54" t="s">
        <v>6</v>
      </c>
      <c r="C149" s="55"/>
      <c r="D149" s="12" t="s">
        <v>180</v>
      </c>
      <c r="E149" s="12" t="s">
        <v>181</v>
      </c>
      <c r="F149" s="12" t="s">
        <v>110</v>
      </c>
      <c r="G149" s="13" t="s">
        <v>111</v>
      </c>
      <c r="H149" s="15">
        <v>180000</v>
      </c>
      <c r="I149" s="15">
        <v>5000</v>
      </c>
      <c r="J149" s="16">
        <v>4005.58</v>
      </c>
    </row>
    <row r="150" spans="1:10" ht="45">
      <c r="A150" s="12" t="s">
        <v>81</v>
      </c>
      <c r="B150" s="54" t="s">
        <v>6</v>
      </c>
      <c r="C150" s="55"/>
      <c r="D150" s="12" t="s">
        <v>180</v>
      </c>
      <c r="E150" s="12" t="s">
        <v>181</v>
      </c>
      <c r="F150" s="12" t="s">
        <v>112</v>
      </c>
      <c r="G150" s="13" t="s">
        <v>113</v>
      </c>
      <c r="H150" s="15">
        <v>50000</v>
      </c>
      <c r="I150" s="15">
        <v>7000</v>
      </c>
      <c r="J150" s="16">
        <v>6524.45</v>
      </c>
    </row>
    <row r="151" spans="1:10" ht="45">
      <c r="A151" s="12" t="s">
        <v>81</v>
      </c>
      <c r="B151" s="54" t="s">
        <v>6</v>
      </c>
      <c r="C151" s="55"/>
      <c r="D151" s="12" t="s">
        <v>180</v>
      </c>
      <c r="E151" s="12" t="s">
        <v>181</v>
      </c>
      <c r="F151" s="12">
        <v>200200</v>
      </c>
      <c r="G151" s="13" t="s">
        <v>171</v>
      </c>
      <c r="H151" s="15">
        <v>25000</v>
      </c>
      <c r="I151" s="15">
        <v>0</v>
      </c>
      <c r="J151" s="16">
        <v>0</v>
      </c>
    </row>
    <row r="152" spans="1:10" ht="45">
      <c r="A152" s="12" t="s">
        <v>81</v>
      </c>
      <c r="B152" s="54" t="s">
        <v>6</v>
      </c>
      <c r="C152" s="55"/>
      <c r="D152" s="12" t="s">
        <v>180</v>
      </c>
      <c r="E152" s="12" t="s">
        <v>181</v>
      </c>
      <c r="F152" s="12">
        <v>200530</v>
      </c>
      <c r="G152" s="13" t="s">
        <v>115</v>
      </c>
      <c r="H152" s="15">
        <v>15000</v>
      </c>
      <c r="I152" s="15">
        <v>0</v>
      </c>
      <c r="J152" s="16">
        <v>0</v>
      </c>
    </row>
    <row r="153" spans="1:10" ht="45">
      <c r="A153" s="12" t="s">
        <v>81</v>
      </c>
      <c r="B153" s="54" t="s">
        <v>6</v>
      </c>
      <c r="C153" s="55"/>
      <c r="D153" s="12" t="s">
        <v>180</v>
      </c>
      <c r="E153" s="12" t="s">
        <v>181</v>
      </c>
      <c r="F153" s="12">
        <v>200601</v>
      </c>
      <c r="G153" s="13" t="s">
        <v>117</v>
      </c>
      <c r="H153" s="15">
        <v>6000</v>
      </c>
      <c r="I153" s="15">
        <v>0</v>
      </c>
      <c r="J153" s="16">
        <v>0</v>
      </c>
    </row>
    <row r="154" spans="1:10" ht="45">
      <c r="A154" s="12" t="s">
        <v>81</v>
      </c>
      <c r="B154" s="54" t="s">
        <v>6</v>
      </c>
      <c r="C154" s="55"/>
      <c r="D154" s="12" t="s">
        <v>180</v>
      </c>
      <c r="E154" s="12" t="s">
        <v>181</v>
      </c>
      <c r="F154" s="12">
        <v>200900</v>
      </c>
      <c r="G154" s="13" t="s">
        <v>255</v>
      </c>
      <c r="H154" s="15">
        <v>3000</v>
      </c>
      <c r="I154" s="15">
        <v>0</v>
      </c>
      <c r="J154" s="16">
        <v>0</v>
      </c>
    </row>
    <row r="155" spans="1:10" ht="45">
      <c r="A155" s="12" t="s">
        <v>81</v>
      </c>
      <c r="B155" s="54" t="s">
        <v>6</v>
      </c>
      <c r="C155" s="55"/>
      <c r="D155" s="12" t="s">
        <v>180</v>
      </c>
      <c r="E155" s="12" t="s">
        <v>181</v>
      </c>
      <c r="F155" s="12" t="s">
        <v>184</v>
      </c>
      <c r="G155" s="13" t="s">
        <v>185</v>
      </c>
      <c r="H155" s="15">
        <v>100000</v>
      </c>
      <c r="I155" s="15">
        <v>10000</v>
      </c>
      <c r="J155" s="16">
        <v>9143.34</v>
      </c>
    </row>
    <row r="156" spans="1:10" ht="45">
      <c r="A156" s="12" t="s">
        <v>81</v>
      </c>
      <c r="B156" s="54" t="s">
        <v>6</v>
      </c>
      <c r="C156" s="55"/>
      <c r="D156" s="12" t="s">
        <v>180</v>
      </c>
      <c r="E156" s="12" t="s">
        <v>181</v>
      </c>
      <c r="F156" s="12">
        <v>201300</v>
      </c>
      <c r="G156" s="13" t="s">
        <v>217</v>
      </c>
      <c r="H156" s="15">
        <v>12000</v>
      </c>
      <c r="I156" s="15">
        <v>0</v>
      </c>
      <c r="J156" s="16">
        <v>0</v>
      </c>
    </row>
    <row r="157" spans="1:10" ht="45">
      <c r="A157" s="12" t="s">
        <v>81</v>
      </c>
      <c r="B157" s="54" t="s">
        <v>6</v>
      </c>
      <c r="C157" s="55"/>
      <c r="D157" s="12" t="s">
        <v>180</v>
      </c>
      <c r="E157" s="12" t="s">
        <v>181</v>
      </c>
      <c r="F157" s="12" t="s">
        <v>186</v>
      </c>
      <c r="G157" s="13" t="s">
        <v>187</v>
      </c>
      <c r="H157" s="15">
        <v>9000</v>
      </c>
      <c r="I157" s="15">
        <v>1000</v>
      </c>
      <c r="J157" s="16">
        <v>1000</v>
      </c>
    </row>
    <row r="158" spans="1:10" ht="45">
      <c r="A158" s="12" t="s">
        <v>81</v>
      </c>
      <c r="B158" s="54" t="s">
        <v>6</v>
      </c>
      <c r="C158" s="55"/>
      <c r="D158" s="12" t="s">
        <v>180</v>
      </c>
      <c r="E158" s="12" t="s">
        <v>181</v>
      </c>
      <c r="F158" s="12">
        <v>203003</v>
      </c>
      <c r="G158" s="13" t="s">
        <v>259</v>
      </c>
      <c r="H158" s="15">
        <v>2000</v>
      </c>
      <c r="I158" s="15">
        <v>0</v>
      </c>
      <c r="J158" s="16">
        <v>0</v>
      </c>
    </row>
    <row r="159" spans="1:10" ht="45">
      <c r="A159" s="12" t="s">
        <v>81</v>
      </c>
      <c r="B159" s="54" t="s">
        <v>6</v>
      </c>
      <c r="C159" s="55"/>
      <c r="D159" s="12" t="s">
        <v>180</v>
      </c>
      <c r="E159" s="12" t="s">
        <v>181</v>
      </c>
      <c r="F159" s="12" t="s">
        <v>188</v>
      </c>
      <c r="G159" s="13" t="s">
        <v>189</v>
      </c>
      <c r="H159" s="15">
        <v>23000</v>
      </c>
      <c r="I159" s="15">
        <v>6000</v>
      </c>
      <c r="J159" s="16">
        <v>5325.71</v>
      </c>
    </row>
    <row r="160" spans="1:10" ht="30">
      <c r="A160" s="12" t="s">
        <v>81</v>
      </c>
      <c r="B160" s="54" t="s">
        <v>6</v>
      </c>
      <c r="C160" s="55"/>
      <c r="D160" s="12" t="s">
        <v>190</v>
      </c>
      <c r="E160" s="12" t="s">
        <v>191</v>
      </c>
      <c r="F160" s="12" t="s">
        <v>136</v>
      </c>
      <c r="G160" s="13" t="s">
        <v>137</v>
      </c>
      <c r="H160" s="15">
        <v>8310000</v>
      </c>
      <c r="I160" s="15">
        <v>2675000</v>
      </c>
      <c r="J160" s="16">
        <v>1895100</v>
      </c>
    </row>
    <row r="161" spans="1:10" ht="30">
      <c r="A161" s="12" t="s">
        <v>81</v>
      </c>
      <c r="B161" s="54" t="s">
        <v>6</v>
      </c>
      <c r="C161" s="55"/>
      <c r="D161" s="12" t="s">
        <v>192</v>
      </c>
      <c r="E161" s="12" t="s">
        <v>193</v>
      </c>
      <c r="F161" s="12" t="s">
        <v>136</v>
      </c>
      <c r="G161" s="13" t="s">
        <v>137</v>
      </c>
      <c r="H161" s="15">
        <v>11673000</v>
      </c>
      <c r="I161" s="15">
        <v>3757000</v>
      </c>
      <c r="J161" s="16">
        <v>2695000</v>
      </c>
    </row>
    <row r="162" spans="1:10" ht="30">
      <c r="A162" s="12" t="s">
        <v>81</v>
      </c>
      <c r="B162" s="54" t="s">
        <v>6</v>
      </c>
      <c r="C162" s="55"/>
      <c r="D162" s="12" t="s">
        <v>194</v>
      </c>
      <c r="E162" s="12" t="s">
        <v>195</v>
      </c>
      <c r="F162" s="12" t="s">
        <v>136</v>
      </c>
      <c r="G162" s="13" t="s">
        <v>137</v>
      </c>
      <c r="H162" s="15">
        <v>1168000</v>
      </c>
      <c r="I162" s="15">
        <v>377000</v>
      </c>
      <c r="J162" s="16">
        <v>239700</v>
      </c>
    </row>
    <row r="163" spans="1:10" ht="48" customHeight="1">
      <c r="A163" s="12" t="s">
        <v>81</v>
      </c>
      <c r="B163" s="54" t="s">
        <v>6</v>
      </c>
      <c r="C163" s="55"/>
      <c r="D163" s="12" t="s">
        <v>196</v>
      </c>
      <c r="E163" s="12" t="s">
        <v>197</v>
      </c>
      <c r="F163" s="12" t="s">
        <v>136</v>
      </c>
      <c r="G163" s="13" t="s">
        <v>137</v>
      </c>
      <c r="H163" s="15">
        <v>749000</v>
      </c>
      <c r="I163" s="15">
        <v>242000</v>
      </c>
      <c r="J163" s="16">
        <v>172650</v>
      </c>
    </row>
    <row r="164" spans="1:10" ht="30">
      <c r="A164" s="12" t="s">
        <v>81</v>
      </c>
      <c r="B164" s="54" t="s">
        <v>6</v>
      </c>
      <c r="C164" s="55"/>
      <c r="D164" s="12" t="s">
        <v>198</v>
      </c>
      <c r="E164" s="12" t="s">
        <v>199</v>
      </c>
      <c r="F164" s="12" t="s">
        <v>136</v>
      </c>
      <c r="G164" s="13" t="s">
        <v>137</v>
      </c>
      <c r="H164" s="15">
        <v>467000</v>
      </c>
      <c r="I164" s="15">
        <v>150000</v>
      </c>
      <c r="J164" s="16">
        <v>103000</v>
      </c>
    </row>
    <row r="165" spans="1:10" ht="30">
      <c r="A165" s="12" t="s">
        <v>81</v>
      </c>
      <c r="B165" s="54" t="s">
        <v>6</v>
      </c>
      <c r="C165" s="55"/>
      <c r="D165" s="12">
        <v>670502</v>
      </c>
      <c r="E165" s="12" t="s">
        <v>308</v>
      </c>
      <c r="F165" s="12">
        <v>591100</v>
      </c>
      <c r="G165" s="13" t="s">
        <v>309</v>
      </c>
      <c r="H165" s="15">
        <v>300000</v>
      </c>
      <c r="I165" s="15">
        <v>0</v>
      </c>
      <c r="J165" s="16">
        <v>0</v>
      </c>
    </row>
    <row r="166" spans="1:10" ht="30">
      <c r="A166" s="12" t="s">
        <v>81</v>
      </c>
      <c r="B166" s="54" t="s">
        <v>6</v>
      </c>
      <c r="C166" s="55"/>
      <c r="D166" s="12" t="s">
        <v>200</v>
      </c>
      <c r="E166" s="12" t="s">
        <v>201</v>
      </c>
      <c r="F166" s="12" t="s">
        <v>202</v>
      </c>
      <c r="G166" s="13" t="s">
        <v>203</v>
      </c>
      <c r="H166" s="15">
        <v>11648000</v>
      </c>
      <c r="I166" s="15">
        <v>2980000</v>
      </c>
      <c r="J166" s="16">
        <v>2979042</v>
      </c>
    </row>
    <row r="167" spans="1:10" ht="30">
      <c r="A167" s="20" t="s">
        <v>81</v>
      </c>
      <c r="B167" s="56" t="s">
        <v>6</v>
      </c>
      <c r="C167" s="57"/>
      <c r="D167" s="20">
        <v>675000</v>
      </c>
      <c r="E167" s="20" t="s">
        <v>310</v>
      </c>
      <c r="F167" s="20">
        <v>591100</v>
      </c>
      <c r="G167" s="21" t="s">
        <v>309</v>
      </c>
      <c r="H167" s="22">
        <v>600000</v>
      </c>
      <c r="I167" s="22">
        <v>0</v>
      </c>
      <c r="J167" s="23">
        <v>0</v>
      </c>
    </row>
    <row r="168" spans="1:10" ht="15">
      <c r="A168" s="77" t="s">
        <v>329</v>
      </c>
      <c r="B168" s="78"/>
      <c r="C168" s="78"/>
      <c r="D168" s="78"/>
      <c r="E168" s="78"/>
      <c r="F168" s="78"/>
      <c r="G168" s="79"/>
      <c r="H168" s="4">
        <f>SUM(H136:H167)</f>
        <v>38670000</v>
      </c>
      <c r="I168" s="4">
        <f>SUM(I136:I167)</f>
        <v>11390000</v>
      </c>
      <c r="J168" s="4">
        <f>SUM(J136:J167)</f>
        <v>8888341.95</v>
      </c>
    </row>
    <row r="169" spans="1:10" ht="30">
      <c r="A169" s="24" t="s">
        <v>81</v>
      </c>
      <c r="B169" s="66" t="s">
        <v>6</v>
      </c>
      <c r="C169" s="67"/>
      <c r="D169" s="24" t="s">
        <v>204</v>
      </c>
      <c r="E169" s="24" t="s">
        <v>205</v>
      </c>
      <c r="F169" s="24" t="s">
        <v>84</v>
      </c>
      <c r="G169" s="25" t="s">
        <v>85</v>
      </c>
      <c r="H169" s="26">
        <v>34191000</v>
      </c>
      <c r="I169" s="26">
        <v>11660000</v>
      </c>
      <c r="J169" s="27">
        <v>8652314</v>
      </c>
    </row>
    <row r="170" spans="1:10" ht="30">
      <c r="A170" s="12" t="s">
        <v>81</v>
      </c>
      <c r="B170" s="54" t="s">
        <v>6</v>
      </c>
      <c r="C170" s="55"/>
      <c r="D170" s="12" t="s">
        <v>204</v>
      </c>
      <c r="E170" s="12" t="s">
        <v>205</v>
      </c>
      <c r="F170" s="12" t="s">
        <v>206</v>
      </c>
      <c r="G170" s="13" t="s">
        <v>207</v>
      </c>
      <c r="H170" s="15">
        <v>10227000</v>
      </c>
      <c r="I170" s="15">
        <v>3269000</v>
      </c>
      <c r="J170" s="16">
        <v>2553690</v>
      </c>
    </row>
    <row r="171" spans="1:10" ht="30">
      <c r="A171" s="12" t="s">
        <v>81</v>
      </c>
      <c r="B171" s="54" t="s">
        <v>6</v>
      </c>
      <c r="C171" s="55"/>
      <c r="D171" s="12" t="s">
        <v>204</v>
      </c>
      <c r="E171" s="12" t="s">
        <v>205</v>
      </c>
      <c r="F171" s="12" t="s">
        <v>208</v>
      </c>
      <c r="G171" s="13" t="s">
        <v>209</v>
      </c>
      <c r="H171" s="15">
        <v>2072000</v>
      </c>
      <c r="I171" s="15">
        <v>688000</v>
      </c>
      <c r="J171" s="16">
        <v>519212</v>
      </c>
    </row>
    <row r="172" spans="1:10" ht="30">
      <c r="A172" s="12" t="s">
        <v>81</v>
      </c>
      <c r="B172" s="54" t="s">
        <v>6</v>
      </c>
      <c r="C172" s="55"/>
      <c r="D172" s="12" t="s">
        <v>204</v>
      </c>
      <c r="E172" s="12" t="s">
        <v>205</v>
      </c>
      <c r="F172" s="12">
        <v>100113</v>
      </c>
      <c r="G172" s="13" t="s">
        <v>303</v>
      </c>
      <c r="H172" s="15">
        <v>17000</v>
      </c>
      <c r="I172" s="15">
        <v>1000</v>
      </c>
      <c r="J172" s="16">
        <v>0</v>
      </c>
    </row>
    <row r="173" spans="1:10" ht="30">
      <c r="A173" s="12" t="s">
        <v>81</v>
      </c>
      <c r="B173" s="54" t="s">
        <v>6</v>
      </c>
      <c r="C173" s="55"/>
      <c r="D173" s="12" t="s">
        <v>204</v>
      </c>
      <c r="E173" s="12" t="s">
        <v>205</v>
      </c>
      <c r="F173" s="12">
        <v>100130</v>
      </c>
      <c r="G173" s="13" t="s">
        <v>91</v>
      </c>
      <c r="H173" s="15">
        <v>2816000</v>
      </c>
      <c r="I173" s="15">
        <v>717000</v>
      </c>
      <c r="J173" s="16">
        <v>0</v>
      </c>
    </row>
    <row r="174" spans="1:10" ht="30">
      <c r="A174" s="12" t="s">
        <v>81</v>
      </c>
      <c r="B174" s="54" t="s">
        <v>6</v>
      </c>
      <c r="C174" s="55"/>
      <c r="D174" s="12" t="s">
        <v>204</v>
      </c>
      <c r="E174" s="12" t="s">
        <v>205</v>
      </c>
      <c r="F174" s="12">
        <v>100206</v>
      </c>
      <c r="G174" s="13" t="s">
        <v>304</v>
      </c>
      <c r="H174" s="15">
        <v>1263000</v>
      </c>
      <c r="I174" s="15">
        <v>1263000</v>
      </c>
      <c r="J174" s="16">
        <v>0</v>
      </c>
    </row>
    <row r="175" spans="1:10" ht="30">
      <c r="A175" s="12" t="s">
        <v>81</v>
      </c>
      <c r="B175" s="54" t="s">
        <v>6</v>
      </c>
      <c r="C175" s="55"/>
      <c r="D175" s="12" t="s">
        <v>204</v>
      </c>
      <c r="E175" s="12" t="s">
        <v>205</v>
      </c>
      <c r="F175" s="12" t="s">
        <v>96</v>
      </c>
      <c r="G175" s="13" t="s">
        <v>97</v>
      </c>
      <c r="H175" s="15">
        <v>1133000</v>
      </c>
      <c r="I175" s="15">
        <v>302000</v>
      </c>
      <c r="J175" s="16">
        <v>259485</v>
      </c>
    </row>
    <row r="176" spans="1:10" ht="30">
      <c r="A176" s="12" t="s">
        <v>81</v>
      </c>
      <c r="B176" s="54" t="s">
        <v>6</v>
      </c>
      <c r="C176" s="55"/>
      <c r="D176" s="12" t="s">
        <v>204</v>
      </c>
      <c r="E176" s="12" t="s">
        <v>205</v>
      </c>
      <c r="F176" s="12" t="s">
        <v>98</v>
      </c>
      <c r="G176" s="13" t="s">
        <v>99</v>
      </c>
      <c r="H176" s="15">
        <v>81000</v>
      </c>
      <c r="I176" s="15">
        <v>14000</v>
      </c>
      <c r="J176" s="16">
        <v>731.82</v>
      </c>
    </row>
    <row r="177" spans="1:10" ht="30">
      <c r="A177" s="12" t="s">
        <v>81</v>
      </c>
      <c r="B177" s="54" t="s">
        <v>6</v>
      </c>
      <c r="C177" s="55"/>
      <c r="D177" s="12" t="s">
        <v>204</v>
      </c>
      <c r="E177" s="12" t="s">
        <v>205</v>
      </c>
      <c r="F177" s="12" t="s">
        <v>182</v>
      </c>
      <c r="G177" s="13" t="s">
        <v>183</v>
      </c>
      <c r="H177" s="15">
        <v>457000</v>
      </c>
      <c r="I177" s="15">
        <v>107000</v>
      </c>
      <c r="J177" s="16">
        <v>6911.72</v>
      </c>
    </row>
    <row r="178" spans="1:10" ht="30">
      <c r="A178" s="12" t="s">
        <v>81</v>
      </c>
      <c r="B178" s="54" t="s">
        <v>6</v>
      </c>
      <c r="C178" s="55"/>
      <c r="D178" s="12" t="s">
        <v>204</v>
      </c>
      <c r="E178" s="12" t="s">
        <v>205</v>
      </c>
      <c r="F178" s="12" t="s">
        <v>100</v>
      </c>
      <c r="G178" s="13" t="s">
        <v>101</v>
      </c>
      <c r="H178" s="15">
        <v>2770000</v>
      </c>
      <c r="I178" s="15">
        <v>858000</v>
      </c>
      <c r="J178" s="16">
        <v>291808.78</v>
      </c>
    </row>
    <row r="179" spans="1:10" ht="30">
      <c r="A179" s="12" t="s">
        <v>81</v>
      </c>
      <c r="B179" s="54" t="s">
        <v>6</v>
      </c>
      <c r="C179" s="55"/>
      <c r="D179" s="12" t="s">
        <v>204</v>
      </c>
      <c r="E179" s="12" t="s">
        <v>205</v>
      </c>
      <c r="F179" s="12" t="s">
        <v>102</v>
      </c>
      <c r="G179" s="13" t="s">
        <v>103</v>
      </c>
      <c r="H179" s="15">
        <v>349000</v>
      </c>
      <c r="I179" s="15">
        <v>109000</v>
      </c>
      <c r="J179" s="16">
        <v>62771.92</v>
      </c>
    </row>
    <row r="180" spans="1:10" ht="30">
      <c r="A180" s="12" t="s">
        <v>81</v>
      </c>
      <c r="B180" s="54" t="s">
        <v>6</v>
      </c>
      <c r="C180" s="55"/>
      <c r="D180" s="12" t="s">
        <v>204</v>
      </c>
      <c r="E180" s="12" t="s">
        <v>205</v>
      </c>
      <c r="F180" s="12">
        <v>200105</v>
      </c>
      <c r="G180" s="13" t="s">
        <v>245</v>
      </c>
      <c r="H180" s="15">
        <v>88000</v>
      </c>
      <c r="I180" s="15">
        <v>7000</v>
      </c>
      <c r="J180" s="16">
        <v>0</v>
      </c>
    </row>
    <row r="181" spans="1:10" ht="30">
      <c r="A181" s="12" t="s">
        <v>81</v>
      </c>
      <c r="B181" s="54" t="s">
        <v>6</v>
      </c>
      <c r="C181" s="55"/>
      <c r="D181" s="12" t="s">
        <v>204</v>
      </c>
      <c r="E181" s="12" t="s">
        <v>205</v>
      </c>
      <c r="F181" s="12">
        <v>200106</v>
      </c>
      <c r="G181" s="13" t="s">
        <v>105</v>
      </c>
      <c r="H181" s="15">
        <v>33000</v>
      </c>
      <c r="I181" s="15">
        <v>4000</v>
      </c>
      <c r="J181" s="16">
        <v>0</v>
      </c>
    </row>
    <row r="182" spans="1:10" ht="30">
      <c r="A182" s="12" t="s">
        <v>81</v>
      </c>
      <c r="B182" s="54" t="s">
        <v>6</v>
      </c>
      <c r="C182" s="55"/>
      <c r="D182" s="12" t="s">
        <v>204</v>
      </c>
      <c r="E182" s="12" t="s">
        <v>205</v>
      </c>
      <c r="F182" s="12">
        <v>200107</v>
      </c>
      <c r="G182" s="13" t="s">
        <v>107</v>
      </c>
      <c r="H182" s="15">
        <v>4000</v>
      </c>
      <c r="I182" s="15">
        <v>2000</v>
      </c>
      <c r="J182" s="16">
        <v>0</v>
      </c>
    </row>
    <row r="183" spans="1:10" ht="30">
      <c r="A183" s="12" t="s">
        <v>81</v>
      </c>
      <c r="B183" s="54" t="s">
        <v>6</v>
      </c>
      <c r="C183" s="55"/>
      <c r="D183" s="12" t="s">
        <v>204</v>
      </c>
      <c r="E183" s="12" t="s">
        <v>205</v>
      </c>
      <c r="F183" s="12" t="s">
        <v>108</v>
      </c>
      <c r="G183" s="13" t="s">
        <v>109</v>
      </c>
      <c r="H183" s="15">
        <v>157000</v>
      </c>
      <c r="I183" s="15">
        <v>49000</v>
      </c>
      <c r="J183" s="16">
        <v>22527.76</v>
      </c>
    </row>
    <row r="184" spans="1:10" ht="45">
      <c r="A184" s="12" t="s">
        <v>81</v>
      </c>
      <c r="B184" s="54" t="s">
        <v>6</v>
      </c>
      <c r="C184" s="55"/>
      <c r="D184" s="12" t="s">
        <v>204</v>
      </c>
      <c r="E184" s="12" t="s">
        <v>205</v>
      </c>
      <c r="F184" s="12" t="s">
        <v>112</v>
      </c>
      <c r="G184" s="13" t="s">
        <v>113</v>
      </c>
      <c r="H184" s="15">
        <v>1561000</v>
      </c>
      <c r="I184" s="15">
        <v>395000</v>
      </c>
      <c r="J184" s="16">
        <v>168520.12</v>
      </c>
    </row>
    <row r="185" spans="1:10" ht="30">
      <c r="A185" s="12" t="s">
        <v>81</v>
      </c>
      <c r="B185" s="54" t="s">
        <v>6</v>
      </c>
      <c r="C185" s="55"/>
      <c r="D185" s="12" t="s">
        <v>204</v>
      </c>
      <c r="E185" s="12" t="s">
        <v>205</v>
      </c>
      <c r="F185" s="12" t="s">
        <v>170</v>
      </c>
      <c r="G185" s="13" t="s">
        <v>171</v>
      </c>
      <c r="H185" s="15">
        <v>913000</v>
      </c>
      <c r="I185" s="15">
        <v>281000</v>
      </c>
      <c r="J185" s="16">
        <v>7640.15</v>
      </c>
    </row>
    <row r="186" spans="1:10" ht="30">
      <c r="A186" s="12" t="s">
        <v>81</v>
      </c>
      <c r="B186" s="54" t="s">
        <v>6</v>
      </c>
      <c r="C186" s="55"/>
      <c r="D186" s="12" t="s">
        <v>204</v>
      </c>
      <c r="E186" s="12" t="s">
        <v>205</v>
      </c>
      <c r="F186" s="12" t="s">
        <v>172</v>
      </c>
      <c r="G186" s="13" t="s">
        <v>173</v>
      </c>
      <c r="H186" s="15">
        <v>5108000</v>
      </c>
      <c r="I186" s="15">
        <v>1586000</v>
      </c>
      <c r="J186" s="16">
        <v>183809.3</v>
      </c>
    </row>
    <row r="187" spans="1:10" ht="30">
      <c r="A187" s="12" t="s">
        <v>81</v>
      </c>
      <c r="B187" s="54" t="s">
        <v>6</v>
      </c>
      <c r="C187" s="55"/>
      <c r="D187" s="12" t="s">
        <v>204</v>
      </c>
      <c r="E187" s="12" t="s">
        <v>205</v>
      </c>
      <c r="F187" s="12">
        <v>200302</v>
      </c>
      <c r="G187" s="13" t="s">
        <v>263</v>
      </c>
      <c r="H187" s="15">
        <v>21000</v>
      </c>
      <c r="I187" s="15">
        <v>2000</v>
      </c>
      <c r="J187" s="16">
        <v>0</v>
      </c>
    </row>
    <row r="188" spans="1:10" ht="30">
      <c r="A188" s="12" t="s">
        <v>81</v>
      </c>
      <c r="B188" s="54" t="s">
        <v>6</v>
      </c>
      <c r="C188" s="55"/>
      <c r="D188" s="12" t="s">
        <v>204</v>
      </c>
      <c r="E188" s="12" t="s">
        <v>205</v>
      </c>
      <c r="F188" s="12" t="s">
        <v>210</v>
      </c>
      <c r="G188" s="13" t="s">
        <v>211</v>
      </c>
      <c r="H188" s="15">
        <v>217000</v>
      </c>
      <c r="I188" s="15">
        <v>69000</v>
      </c>
      <c r="J188" s="16">
        <v>14178.01</v>
      </c>
    </row>
    <row r="189" spans="1:10" ht="30">
      <c r="A189" s="12" t="s">
        <v>81</v>
      </c>
      <c r="B189" s="54" t="s">
        <v>6</v>
      </c>
      <c r="C189" s="55"/>
      <c r="D189" s="12" t="s">
        <v>204</v>
      </c>
      <c r="E189" s="12" t="s">
        <v>205</v>
      </c>
      <c r="F189" s="12" t="s">
        <v>212</v>
      </c>
      <c r="G189" s="13" t="s">
        <v>213</v>
      </c>
      <c r="H189" s="15">
        <v>80000</v>
      </c>
      <c r="I189" s="15">
        <v>26000</v>
      </c>
      <c r="J189" s="16">
        <v>727.89</v>
      </c>
    </row>
    <row r="190" spans="1:10" ht="30">
      <c r="A190" s="12" t="s">
        <v>81</v>
      </c>
      <c r="B190" s="54" t="s">
        <v>6</v>
      </c>
      <c r="C190" s="55"/>
      <c r="D190" s="12" t="s">
        <v>204</v>
      </c>
      <c r="E190" s="12" t="s">
        <v>205</v>
      </c>
      <c r="F190" s="12">
        <v>200501</v>
      </c>
      <c r="G190" s="13" t="s">
        <v>311</v>
      </c>
      <c r="H190" s="15">
        <v>57000</v>
      </c>
      <c r="I190" s="15">
        <v>21000</v>
      </c>
      <c r="J190" s="16">
        <v>0</v>
      </c>
    </row>
    <row r="191" spans="1:10" ht="30">
      <c r="A191" s="12" t="s">
        <v>81</v>
      </c>
      <c r="B191" s="54" t="s">
        <v>6</v>
      </c>
      <c r="C191" s="55"/>
      <c r="D191" s="12" t="s">
        <v>204</v>
      </c>
      <c r="E191" s="12" t="s">
        <v>205</v>
      </c>
      <c r="F191" s="12">
        <v>200503</v>
      </c>
      <c r="G191" s="13" t="s">
        <v>253</v>
      </c>
      <c r="H191" s="15">
        <v>60000</v>
      </c>
      <c r="I191" s="15">
        <v>20000</v>
      </c>
      <c r="J191" s="16">
        <v>0</v>
      </c>
    </row>
    <row r="192" spans="1:10" ht="30">
      <c r="A192" s="12" t="s">
        <v>81</v>
      </c>
      <c r="B192" s="54" t="s">
        <v>6</v>
      </c>
      <c r="C192" s="55"/>
      <c r="D192" s="12" t="s">
        <v>204</v>
      </c>
      <c r="E192" s="12" t="s">
        <v>205</v>
      </c>
      <c r="F192" s="12" t="s">
        <v>114</v>
      </c>
      <c r="G192" s="13" t="s">
        <v>115</v>
      </c>
      <c r="H192" s="15">
        <v>99000</v>
      </c>
      <c r="I192" s="15">
        <v>47000</v>
      </c>
      <c r="J192" s="16">
        <v>17496.5</v>
      </c>
    </row>
    <row r="193" spans="1:10" ht="30">
      <c r="A193" s="12" t="s">
        <v>81</v>
      </c>
      <c r="B193" s="54" t="s">
        <v>6</v>
      </c>
      <c r="C193" s="55"/>
      <c r="D193" s="12" t="s">
        <v>204</v>
      </c>
      <c r="E193" s="12" t="s">
        <v>205</v>
      </c>
      <c r="F193" s="12">
        <v>200601</v>
      </c>
      <c r="G193" s="13" t="s">
        <v>117</v>
      </c>
      <c r="H193" s="15">
        <v>15000</v>
      </c>
      <c r="I193" s="15">
        <v>5000</v>
      </c>
      <c r="J193" s="16">
        <v>0</v>
      </c>
    </row>
    <row r="194" spans="1:10" ht="30">
      <c r="A194" s="12" t="s">
        <v>81</v>
      </c>
      <c r="B194" s="54" t="s">
        <v>6</v>
      </c>
      <c r="C194" s="55"/>
      <c r="D194" s="12" t="s">
        <v>204</v>
      </c>
      <c r="E194" s="12" t="s">
        <v>205</v>
      </c>
      <c r="F194" s="12">
        <v>200602</v>
      </c>
      <c r="G194" s="13" t="s">
        <v>267</v>
      </c>
      <c r="H194" s="15">
        <v>14000</v>
      </c>
      <c r="I194" s="15">
        <v>1000</v>
      </c>
      <c r="J194" s="16">
        <v>0</v>
      </c>
    </row>
    <row r="195" spans="1:10" ht="30">
      <c r="A195" s="12" t="s">
        <v>81</v>
      </c>
      <c r="B195" s="54" t="s">
        <v>6</v>
      </c>
      <c r="C195" s="55"/>
      <c r="D195" s="12" t="s">
        <v>204</v>
      </c>
      <c r="E195" s="12" t="s">
        <v>205</v>
      </c>
      <c r="F195" s="12">
        <v>201100</v>
      </c>
      <c r="G195" s="13" t="s">
        <v>185</v>
      </c>
      <c r="H195" s="15">
        <v>21000</v>
      </c>
      <c r="I195" s="15">
        <v>7000</v>
      </c>
      <c r="J195" s="16">
        <v>0</v>
      </c>
    </row>
    <row r="196" spans="1:10" ht="30">
      <c r="A196" s="12" t="s">
        <v>81</v>
      </c>
      <c r="B196" s="54" t="s">
        <v>6</v>
      </c>
      <c r="C196" s="55"/>
      <c r="D196" s="12" t="s">
        <v>204</v>
      </c>
      <c r="E196" s="12" t="s">
        <v>205</v>
      </c>
      <c r="F196" s="12">
        <v>201300</v>
      </c>
      <c r="G196" s="13" t="s">
        <v>217</v>
      </c>
      <c r="H196" s="15">
        <v>50000</v>
      </c>
      <c r="I196" s="15">
        <v>9000</v>
      </c>
      <c r="J196" s="16">
        <v>0</v>
      </c>
    </row>
    <row r="197" spans="1:10" ht="30">
      <c r="A197" s="12" t="s">
        <v>81</v>
      </c>
      <c r="B197" s="54" t="s">
        <v>6</v>
      </c>
      <c r="C197" s="55"/>
      <c r="D197" s="12" t="s">
        <v>204</v>
      </c>
      <c r="E197" s="12" t="s">
        <v>205</v>
      </c>
      <c r="F197" s="12">
        <v>201400</v>
      </c>
      <c r="G197" s="13" t="s">
        <v>187</v>
      </c>
      <c r="H197" s="15">
        <v>6000</v>
      </c>
      <c r="I197" s="15">
        <v>1000</v>
      </c>
      <c r="J197" s="16">
        <v>0</v>
      </c>
    </row>
    <row r="198" spans="1:10" ht="30">
      <c r="A198" s="12" t="s">
        <v>81</v>
      </c>
      <c r="B198" s="54" t="s">
        <v>6</v>
      </c>
      <c r="C198" s="55"/>
      <c r="D198" s="12" t="s">
        <v>204</v>
      </c>
      <c r="E198" s="12" t="s">
        <v>205</v>
      </c>
      <c r="F198" s="12">
        <v>203004</v>
      </c>
      <c r="G198" s="13" t="s">
        <v>189</v>
      </c>
      <c r="H198" s="15">
        <v>25000</v>
      </c>
      <c r="I198" s="15">
        <v>0</v>
      </c>
      <c r="J198" s="16">
        <v>0</v>
      </c>
    </row>
    <row r="199" spans="1:10" ht="30">
      <c r="A199" s="12" t="s">
        <v>81</v>
      </c>
      <c r="B199" s="54" t="s">
        <v>6</v>
      </c>
      <c r="C199" s="55"/>
      <c r="D199" s="12" t="s">
        <v>204</v>
      </c>
      <c r="E199" s="12" t="s">
        <v>205</v>
      </c>
      <c r="F199" s="12" t="s">
        <v>126</v>
      </c>
      <c r="G199" s="13" t="s">
        <v>127</v>
      </c>
      <c r="H199" s="15">
        <v>1158000</v>
      </c>
      <c r="I199" s="15">
        <v>332000</v>
      </c>
      <c r="J199" s="16">
        <v>22756.39</v>
      </c>
    </row>
    <row r="200" spans="1:10" ht="45">
      <c r="A200" s="12" t="s">
        <v>81</v>
      </c>
      <c r="B200" s="54" t="s">
        <v>6</v>
      </c>
      <c r="C200" s="55"/>
      <c r="D200" s="12" t="s">
        <v>204</v>
      </c>
      <c r="E200" s="12" t="s">
        <v>205</v>
      </c>
      <c r="F200" s="12" t="s">
        <v>130</v>
      </c>
      <c r="G200" s="13" t="s">
        <v>131</v>
      </c>
      <c r="H200" s="15">
        <v>474000</v>
      </c>
      <c r="I200" s="15">
        <v>160000</v>
      </c>
      <c r="J200" s="16">
        <v>122516</v>
      </c>
    </row>
    <row r="201" spans="1:10" ht="30">
      <c r="A201" s="12" t="s">
        <v>81</v>
      </c>
      <c r="B201" s="54" t="s">
        <v>6</v>
      </c>
      <c r="C201" s="55"/>
      <c r="D201" s="12" t="s">
        <v>214</v>
      </c>
      <c r="E201" s="12" t="s">
        <v>215</v>
      </c>
      <c r="F201" s="12" t="s">
        <v>84</v>
      </c>
      <c r="G201" s="13" t="s">
        <v>85</v>
      </c>
      <c r="H201" s="15">
        <v>33492000</v>
      </c>
      <c r="I201" s="15">
        <v>11117000</v>
      </c>
      <c r="J201" s="16">
        <v>8387799</v>
      </c>
    </row>
    <row r="202" spans="1:10" ht="30">
      <c r="A202" s="12" t="s">
        <v>81</v>
      </c>
      <c r="B202" s="54" t="s">
        <v>6</v>
      </c>
      <c r="C202" s="55"/>
      <c r="D202" s="12" t="s">
        <v>214</v>
      </c>
      <c r="E202" s="12" t="s">
        <v>215</v>
      </c>
      <c r="F202" s="12" t="s">
        <v>206</v>
      </c>
      <c r="G202" s="13" t="s">
        <v>207</v>
      </c>
      <c r="H202" s="15">
        <v>7161000</v>
      </c>
      <c r="I202" s="15">
        <v>2509000</v>
      </c>
      <c r="J202" s="16">
        <v>1851829</v>
      </c>
    </row>
    <row r="203" spans="1:10" ht="30">
      <c r="A203" s="12" t="s">
        <v>81</v>
      </c>
      <c r="B203" s="54" t="s">
        <v>6</v>
      </c>
      <c r="C203" s="55"/>
      <c r="D203" s="12" t="s">
        <v>214</v>
      </c>
      <c r="E203" s="12" t="s">
        <v>215</v>
      </c>
      <c r="F203" s="12" t="s">
        <v>208</v>
      </c>
      <c r="G203" s="13" t="s">
        <v>209</v>
      </c>
      <c r="H203" s="15">
        <v>1234000</v>
      </c>
      <c r="I203" s="15">
        <v>371000</v>
      </c>
      <c r="J203" s="16">
        <v>310575</v>
      </c>
    </row>
    <row r="204" spans="1:10" ht="30">
      <c r="A204" s="12" t="s">
        <v>81</v>
      </c>
      <c r="B204" s="54" t="s">
        <v>6</v>
      </c>
      <c r="C204" s="55"/>
      <c r="D204" s="12" t="s">
        <v>214</v>
      </c>
      <c r="E204" s="12" t="s">
        <v>215</v>
      </c>
      <c r="F204" s="12" t="s">
        <v>88</v>
      </c>
      <c r="G204" s="13" t="s">
        <v>89</v>
      </c>
      <c r="H204" s="15">
        <v>10000</v>
      </c>
      <c r="I204" s="15">
        <v>3000</v>
      </c>
      <c r="J204" s="16">
        <v>140</v>
      </c>
    </row>
    <row r="205" spans="1:10" ht="30">
      <c r="A205" s="12" t="s">
        <v>81</v>
      </c>
      <c r="B205" s="54" t="s">
        <v>6</v>
      </c>
      <c r="C205" s="55"/>
      <c r="D205" s="12" t="s">
        <v>214</v>
      </c>
      <c r="E205" s="12" t="s">
        <v>215</v>
      </c>
      <c r="F205" s="12">
        <v>100130</v>
      </c>
      <c r="G205" s="13" t="s">
        <v>91</v>
      </c>
      <c r="H205" s="15">
        <v>2750000</v>
      </c>
      <c r="I205" s="15">
        <v>847000</v>
      </c>
      <c r="J205" s="16">
        <v>0</v>
      </c>
    </row>
    <row r="206" spans="1:10" ht="30">
      <c r="A206" s="12" t="s">
        <v>81</v>
      </c>
      <c r="B206" s="54" t="s">
        <v>6</v>
      </c>
      <c r="C206" s="55"/>
      <c r="D206" s="12" t="s">
        <v>214</v>
      </c>
      <c r="E206" s="12" t="s">
        <v>215</v>
      </c>
      <c r="F206" s="12">
        <v>100206</v>
      </c>
      <c r="G206" s="13" t="s">
        <v>304</v>
      </c>
      <c r="H206" s="15">
        <v>1288000</v>
      </c>
      <c r="I206" s="15">
        <v>1288000</v>
      </c>
      <c r="J206" s="16">
        <v>0</v>
      </c>
    </row>
    <row r="207" spans="1:10" ht="30">
      <c r="A207" s="12" t="s">
        <v>81</v>
      </c>
      <c r="B207" s="54" t="s">
        <v>6</v>
      </c>
      <c r="C207" s="55"/>
      <c r="D207" s="12" t="s">
        <v>214</v>
      </c>
      <c r="E207" s="12" t="s">
        <v>215</v>
      </c>
      <c r="F207" s="12" t="s">
        <v>96</v>
      </c>
      <c r="G207" s="13" t="s">
        <v>97</v>
      </c>
      <c r="H207" s="15">
        <v>1047000</v>
      </c>
      <c r="I207" s="15">
        <v>251000</v>
      </c>
      <c r="J207" s="16">
        <v>235564</v>
      </c>
    </row>
    <row r="208" spans="1:10" ht="30">
      <c r="A208" s="12" t="s">
        <v>81</v>
      </c>
      <c r="B208" s="54" t="s">
        <v>6</v>
      </c>
      <c r="C208" s="55"/>
      <c r="D208" s="12" t="s">
        <v>214</v>
      </c>
      <c r="E208" s="12" t="s">
        <v>215</v>
      </c>
      <c r="F208" s="12" t="s">
        <v>98</v>
      </c>
      <c r="G208" s="13" t="s">
        <v>99</v>
      </c>
      <c r="H208" s="15">
        <v>85000</v>
      </c>
      <c r="I208" s="15">
        <v>5000</v>
      </c>
      <c r="J208" s="16">
        <v>789.38</v>
      </c>
    </row>
    <row r="209" spans="1:10" ht="30">
      <c r="A209" s="12" t="s">
        <v>81</v>
      </c>
      <c r="B209" s="54" t="s">
        <v>6</v>
      </c>
      <c r="C209" s="55"/>
      <c r="D209" s="12" t="s">
        <v>214</v>
      </c>
      <c r="E209" s="12" t="s">
        <v>215</v>
      </c>
      <c r="F209" s="12" t="s">
        <v>182</v>
      </c>
      <c r="G209" s="13" t="s">
        <v>183</v>
      </c>
      <c r="H209" s="15">
        <v>233000</v>
      </c>
      <c r="I209" s="15">
        <v>40000</v>
      </c>
      <c r="J209" s="16">
        <v>4192.62</v>
      </c>
    </row>
    <row r="210" spans="1:10" ht="30">
      <c r="A210" s="12" t="s">
        <v>81</v>
      </c>
      <c r="B210" s="54" t="s">
        <v>6</v>
      </c>
      <c r="C210" s="55"/>
      <c r="D210" s="12" t="s">
        <v>214</v>
      </c>
      <c r="E210" s="12" t="s">
        <v>215</v>
      </c>
      <c r="F210" s="12" t="s">
        <v>100</v>
      </c>
      <c r="G210" s="13" t="s">
        <v>101</v>
      </c>
      <c r="H210" s="15">
        <v>675000</v>
      </c>
      <c r="I210" s="15">
        <v>162000</v>
      </c>
      <c r="J210" s="16">
        <v>89286.22</v>
      </c>
    </row>
    <row r="211" spans="1:10" ht="30">
      <c r="A211" s="12" t="s">
        <v>81</v>
      </c>
      <c r="B211" s="54" t="s">
        <v>6</v>
      </c>
      <c r="C211" s="55"/>
      <c r="D211" s="12" t="s">
        <v>214</v>
      </c>
      <c r="E211" s="12" t="s">
        <v>215</v>
      </c>
      <c r="F211" s="12" t="s">
        <v>102</v>
      </c>
      <c r="G211" s="13" t="s">
        <v>103</v>
      </c>
      <c r="H211" s="15">
        <v>247000</v>
      </c>
      <c r="I211" s="15">
        <v>62000</v>
      </c>
      <c r="J211" s="16">
        <v>55563.04</v>
      </c>
    </row>
    <row r="212" spans="1:10" ht="30">
      <c r="A212" s="12" t="s">
        <v>81</v>
      </c>
      <c r="B212" s="54" t="s">
        <v>6</v>
      </c>
      <c r="C212" s="55"/>
      <c r="D212" s="12" t="s">
        <v>214</v>
      </c>
      <c r="E212" s="12" t="s">
        <v>215</v>
      </c>
      <c r="F212" s="12">
        <v>200105</v>
      </c>
      <c r="G212" s="13" t="s">
        <v>245</v>
      </c>
      <c r="H212" s="15">
        <v>30000</v>
      </c>
      <c r="I212" s="15">
        <v>4000</v>
      </c>
      <c r="J212" s="16">
        <v>0</v>
      </c>
    </row>
    <row r="213" spans="1:10" ht="30">
      <c r="A213" s="12" t="s">
        <v>81</v>
      </c>
      <c r="B213" s="54" t="s">
        <v>6</v>
      </c>
      <c r="C213" s="55"/>
      <c r="D213" s="12" t="s">
        <v>214</v>
      </c>
      <c r="E213" s="12" t="s">
        <v>215</v>
      </c>
      <c r="F213" s="12">
        <v>200106</v>
      </c>
      <c r="G213" s="13" t="s">
        <v>105</v>
      </c>
      <c r="H213" s="15">
        <v>24000</v>
      </c>
      <c r="I213" s="15">
        <v>2000</v>
      </c>
      <c r="J213" s="16">
        <v>0</v>
      </c>
    </row>
    <row r="214" spans="1:10" ht="30">
      <c r="A214" s="12" t="s">
        <v>81</v>
      </c>
      <c r="B214" s="54" t="s">
        <v>6</v>
      </c>
      <c r="C214" s="55"/>
      <c r="D214" s="12" t="s">
        <v>214</v>
      </c>
      <c r="E214" s="12" t="s">
        <v>215</v>
      </c>
      <c r="F214" s="12" t="s">
        <v>106</v>
      </c>
      <c r="G214" s="13" t="s">
        <v>107</v>
      </c>
      <c r="H214" s="15">
        <v>30000</v>
      </c>
      <c r="I214" s="15">
        <v>9000</v>
      </c>
      <c r="J214" s="16">
        <v>3505.5</v>
      </c>
    </row>
    <row r="215" spans="1:10" ht="30">
      <c r="A215" s="12" t="s">
        <v>81</v>
      </c>
      <c r="B215" s="54" t="s">
        <v>6</v>
      </c>
      <c r="C215" s="55"/>
      <c r="D215" s="12" t="s">
        <v>214</v>
      </c>
      <c r="E215" s="12" t="s">
        <v>215</v>
      </c>
      <c r="F215" s="12" t="s">
        <v>108</v>
      </c>
      <c r="G215" s="13" t="s">
        <v>109</v>
      </c>
      <c r="H215" s="15">
        <v>119000</v>
      </c>
      <c r="I215" s="15">
        <v>41000</v>
      </c>
      <c r="J215" s="16">
        <v>18205.54</v>
      </c>
    </row>
    <row r="216" spans="1:10" ht="45">
      <c r="A216" s="12" t="s">
        <v>81</v>
      </c>
      <c r="B216" s="54" t="s">
        <v>6</v>
      </c>
      <c r="C216" s="55"/>
      <c r="D216" s="12" t="s">
        <v>214</v>
      </c>
      <c r="E216" s="12" t="s">
        <v>215</v>
      </c>
      <c r="F216" s="12" t="s">
        <v>112</v>
      </c>
      <c r="G216" s="13" t="s">
        <v>113</v>
      </c>
      <c r="H216" s="15">
        <v>627000</v>
      </c>
      <c r="I216" s="15">
        <v>121000</v>
      </c>
      <c r="J216" s="16">
        <v>49407.23</v>
      </c>
    </row>
    <row r="217" spans="1:10" ht="30">
      <c r="A217" s="12" t="s">
        <v>81</v>
      </c>
      <c r="B217" s="54" t="s">
        <v>6</v>
      </c>
      <c r="C217" s="55"/>
      <c r="D217" s="12" t="s">
        <v>214</v>
      </c>
      <c r="E217" s="12" t="s">
        <v>215</v>
      </c>
      <c r="F217" s="12" t="s">
        <v>170</v>
      </c>
      <c r="G217" s="13" t="s">
        <v>171</v>
      </c>
      <c r="H217" s="15">
        <v>487000</v>
      </c>
      <c r="I217" s="15">
        <v>97000</v>
      </c>
      <c r="J217" s="16">
        <v>1813.36</v>
      </c>
    </row>
    <row r="218" spans="1:10" ht="30">
      <c r="A218" s="12" t="s">
        <v>81</v>
      </c>
      <c r="B218" s="54" t="s">
        <v>6</v>
      </c>
      <c r="C218" s="55"/>
      <c r="D218" s="12" t="s">
        <v>214</v>
      </c>
      <c r="E218" s="12" t="s">
        <v>215</v>
      </c>
      <c r="F218" s="12" t="s">
        <v>172</v>
      </c>
      <c r="G218" s="13" t="s">
        <v>173</v>
      </c>
      <c r="H218" s="15">
        <v>2117000</v>
      </c>
      <c r="I218" s="15">
        <v>603000</v>
      </c>
      <c r="J218" s="16">
        <v>80691.07</v>
      </c>
    </row>
    <row r="219" spans="1:10" ht="30">
      <c r="A219" s="12" t="s">
        <v>81</v>
      </c>
      <c r="B219" s="54" t="s">
        <v>6</v>
      </c>
      <c r="C219" s="55"/>
      <c r="D219" s="12" t="s">
        <v>214</v>
      </c>
      <c r="E219" s="12" t="s">
        <v>215</v>
      </c>
      <c r="F219" s="12" t="s">
        <v>210</v>
      </c>
      <c r="G219" s="13" t="s">
        <v>211</v>
      </c>
      <c r="H219" s="15">
        <v>81000</v>
      </c>
      <c r="I219" s="15">
        <v>19000</v>
      </c>
      <c r="J219" s="16">
        <v>13404.56</v>
      </c>
    </row>
    <row r="220" spans="1:10" ht="30">
      <c r="A220" s="12" t="s">
        <v>81</v>
      </c>
      <c r="B220" s="54" t="s">
        <v>6</v>
      </c>
      <c r="C220" s="55"/>
      <c r="D220" s="12" t="s">
        <v>214</v>
      </c>
      <c r="E220" s="12" t="s">
        <v>215</v>
      </c>
      <c r="F220" s="12" t="s">
        <v>212</v>
      </c>
      <c r="G220" s="13" t="s">
        <v>213</v>
      </c>
      <c r="H220" s="15">
        <v>20000</v>
      </c>
      <c r="I220" s="15">
        <v>3000</v>
      </c>
      <c r="J220" s="16">
        <v>600.79</v>
      </c>
    </row>
    <row r="221" spans="1:10" ht="30">
      <c r="A221" s="12" t="s">
        <v>81</v>
      </c>
      <c r="B221" s="54" t="s">
        <v>6</v>
      </c>
      <c r="C221" s="55"/>
      <c r="D221" s="12" t="s">
        <v>214</v>
      </c>
      <c r="E221" s="12" t="s">
        <v>215</v>
      </c>
      <c r="F221" s="12">
        <v>200501</v>
      </c>
      <c r="G221" s="13" t="s">
        <v>311</v>
      </c>
      <c r="H221" s="15">
        <v>3000</v>
      </c>
      <c r="I221" s="15">
        <v>1000</v>
      </c>
      <c r="J221" s="16">
        <v>0</v>
      </c>
    </row>
    <row r="222" spans="1:10" ht="30">
      <c r="A222" s="12" t="s">
        <v>81</v>
      </c>
      <c r="B222" s="54" t="s">
        <v>6</v>
      </c>
      <c r="C222" s="55"/>
      <c r="D222" s="12" t="s">
        <v>214</v>
      </c>
      <c r="E222" s="12" t="s">
        <v>215</v>
      </c>
      <c r="F222" s="12">
        <v>200503</v>
      </c>
      <c r="G222" s="13" t="s">
        <v>253</v>
      </c>
      <c r="H222" s="15">
        <v>5000</v>
      </c>
      <c r="I222" s="15">
        <v>0</v>
      </c>
      <c r="J222" s="16">
        <v>0</v>
      </c>
    </row>
    <row r="223" spans="1:10" ht="30">
      <c r="A223" s="12" t="s">
        <v>81</v>
      </c>
      <c r="B223" s="54" t="s">
        <v>6</v>
      </c>
      <c r="C223" s="55"/>
      <c r="D223" s="12" t="s">
        <v>214</v>
      </c>
      <c r="E223" s="12" t="s">
        <v>215</v>
      </c>
      <c r="F223" s="12">
        <v>200530</v>
      </c>
      <c r="G223" s="13" t="s">
        <v>115</v>
      </c>
      <c r="H223" s="15">
        <v>3000</v>
      </c>
      <c r="I223" s="15">
        <v>0</v>
      </c>
      <c r="J223" s="16">
        <v>0</v>
      </c>
    </row>
    <row r="224" spans="1:10" ht="30">
      <c r="A224" s="12" t="s">
        <v>81</v>
      </c>
      <c r="B224" s="54" t="s">
        <v>6</v>
      </c>
      <c r="C224" s="55"/>
      <c r="D224" s="12" t="s">
        <v>214</v>
      </c>
      <c r="E224" s="12" t="s">
        <v>215</v>
      </c>
      <c r="F224" s="12">
        <v>200601</v>
      </c>
      <c r="G224" s="13" t="s">
        <v>117</v>
      </c>
      <c r="H224" s="15">
        <v>7000</v>
      </c>
      <c r="I224" s="15">
        <v>0</v>
      </c>
      <c r="J224" s="16">
        <v>0</v>
      </c>
    </row>
    <row r="225" spans="1:10" ht="30">
      <c r="A225" s="12" t="s">
        <v>81</v>
      </c>
      <c r="B225" s="54" t="s">
        <v>6</v>
      </c>
      <c r="C225" s="55"/>
      <c r="D225" s="12" t="s">
        <v>214</v>
      </c>
      <c r="E225" s="12" t="s">
        <v>215</v>
      </c>
      <c r="F225" s="12">
        <v>200602</v>
      </c>
      <c r="G225" s="13" t="s">
        <v>267</v>
      </c>
      <c r="H225" s="15">
        <v>3000</v>
      </c>
      <c r="I225" s="15">
        <v>0</v>
      </c>
      <c r="J225" s="16">
        <v>0</v>
      </c>
    </row>
    <row r="226" spans="1:10" ht="30">
      <c r="A226" s="12" t="s">
        <v>81</v>
      </c>
      <c r="B226" s="54" t="s">
        <v>6</v>
      </c>
      <c r="C226" s="55"/>
      <c r="D226" s="12" t="s">
        <v>214</v>
      </c>
      <c r="E226" s="12" t="s">
        <v>215</v>
      </c>
      <c r="F226" s="12">
        <v>201100</v>
      </c>
      <c r="G226" s="13" t="s">
        <v>185</v>
      </c>
      <c r="H226" s="15">
        <v>3000</v>
      </c>
      <c r="I226" s="15">
        <v>0</v>
      </c>
      <c r="J226" s="16">
        <v>0</v>
      </c>
    </row>
    <row r="227" spans="1:10" ht="30">
      <c r="A227" s="12" t="s">
        <v>81</v>
      </c>
      <c r="B227" s="54" t="s">
        <v>6</v>
      </c>
      <c r="C227" s="55"/>
      <c r="D227" s="12" t="s">
        <v>214</v>
      </c>
      <c r="E227" s="12" t="s">
        <v>215</v>
      </c>
      <c r="F227" s="12" t="s">
        <v>216</v>
      </c>
      <c r="G227" s="13" t="s">
        <v>217</v>
      </c>
      <c r="H227" s="15">
        <v>80000</v>
      </c>
      <c r="I227" s="15">
        <v>7000</v>
      </c>
      <c r="J227" s="16">
        <v>1070</v>
      </c>
    </row>
    <row r="228" spans="1:10" ht="30">
      <c r="A228" s="12" t="s">
        <v>81</v>
      </c>
      <c r="B228" s="54" t="s">
        <v>6</v>
      </c>
      <c r="C228" s="55"/>
      <c r="D228" s="12" t="s">
        <v>214</v>
      </c>
      <c r="E228" s="12" t="s">
        <v>215</v>
      </c>
      <c r="F228" s="12">
        <v>201400</v>
      </c>
      <c r="G228" s="13" t="s">
        <v>187</v>
      </c>
      <c r="H228" s="15">
        <v>4000</v>
      </c>
      <c r="I228" s="15">
        <v>0</v>
      </c>
      <c r="J228" s="16">
        <v>0</v>
      </c>
    </row>
    <row r="229" spans="1:10" ht="30">
      <c r="A229" s="12" t="s">
        <v>81</v>
      </c>
      <c r="B229" s="54" t="s">
        <v>6</v>
      </c>
      <c r="C229" s="55"/>
      <c r="D229" s="12" t="s">
        <v>214</v>
      </c>
      <c r="E229" s="12" t="s">
        <v>215</v>
      </c>
      <c r="F229" s="12" t="s">
        <v>126</v>
      </c>
      <c r="G229" s="13" t="s">
        <v>127</v>
      </c>
      <c r="H229" s="15">
        <v>1196000</v>
      </c>
      <c r="I229" s="15">
        <v>212000</v>
      </c>
      <c r="J229" s="16">
        <v>81294.41</v>
      </c>
    </row>
    <row r="230" spans="1:10" ht="45">
      <c r="A230" s="12" t="s">
        <v>81</v>
      </c>
      <c r="B230" s="54" t="s">
        <v>6</v>
      </c>
      <c r="C230" s="55"/>
      <c r="D230" s="12" t="s">
        <v>214</v>
      </c>
      <c r="E230" s="12" t="s">
        <v>215</v>
      </c>
      <c r="F230" s="12" t="s">
        <v>130</v>
      </c>
      <c r="G230" s="13" t="s">
        <v>131</v>
      </c>
      <c r="H230" s="15">
        <v>624000</v>
      </c>
      <c r="I230" s="15">
        <v>248000</v>
      </c>
      <c r="J230" s="16">
        <v>173401</v>
      </c>
    </row>
    <row r="231" spans="1:10" ht="75">
      <c r="A231" s="12" t="s">
        <v>81</v>
      </c>
      <c r="B231" s="54" t="s">
        <v>6</v>
      </c>
      <c r="C231" s="55"/>
      <c r="D231" s="12" t="s">
        <v>214</v>
      </c>
      <c r="E231" s="12" t="s">
        <v>215</v>
      </c>
      <c r="F231" s="12" t="s">
        <v>132</v>
      </c>
      <c r="G231" s="13" t="s">
        <v>133</v>
      </c>
      <c r="H231" s="15">
        <v>0</v>
      </c>
      <c r="I231" s="15">
        <v>0</v>
      </c>
      <c r="J231" s="16">
        <v>-3249.99</v>
      </c>
    </row>
    <row r="232" spans="1:10" ht="45">
      <c r="A232" s="12" t="s">
        <v>81</v>
      </c>
      <c r="B232" s="54" t="s">
        <v>6</v>
      </c>
      <c r="C232" s="55"/>
      <c r="D232" s="12" t="s">
        <v>218</v>
      </c>
      <c r="E232" s="12" t="s">
        <v>219</v>
      </c>
      <c r="F232" s="12" t="s">
        <v>84</v>
      </c>
      <c r="G232" s="13" t="s">
        <v>85</v>
      </c>
      <c r="H232" s="15">
        <v>11166000</v>
      </c>
      <c r="I232" s="15">
        <v>2766000</v>
      </c>
      <c r="J232" s="16">
        <v>2715324</v>
      </c>
    </row>
    <row r="233" spans="1:10" ht="45">
      <c r="A233" s="12" t="s">
        <v>81</v>
      </c>
      <c r="B233" s="54" t="s">
        <v>6</v>
      </c>
      <c r="C233" s="55"/>
      <c r="D233" s="12" t="s">
        <v>218</v>
      </c>
      <c r="E233" s="12" t="s">
        <v>219</v>
      </c>
      <c r="F233" s="12" t="s">
        <v>206</v>
      </c>
      <c r="G233" s="13" t="s">
        <v>207</v>
      </c>
      <c r="H233" s="15">
        <v>988000</v>
      </c>
      <c r="I233" s="15">
        <v>246000</v>
      </c>
      <c r="J233" s="16">
        <v>245265</v>
      </c>
    </row>
    <row r="234" spans="1:10" ht="45">
      <c r="A234" s="12" t="s">
        <v>81</v>
      </c>
      <c r="B234" s="54" t="s">
        <v>6</v>
      </c>
      <c r="C234" s="55"/>
      <c r="D234" s="12" t="s">
        <v>218</v>
      </c>
      <c r="E234" s="12" t="s">
        <v>219</v>
      </c>
      <c r="F234" s="12" t="s">
        <v>86</v>
      </c>
      <c r="G234" s="13" t="s">
        <v>87</v>
      </c>
      <c r="H234" s="15">
        <v>173000</v>
      </c>
      <c r="I234" s="15">
        <v>36000</v>
      </c>
      <c r="J234" s="16">
        <v>35582</v>
      </c>
    </row>
    <row r="235" spans="1:10" ht="45">
      <c r="A235" s="12" t="s">
        <v>81</v>
      </c>
      <c r="B235" s="54" t="s">
        <v>6</v>
      </c>
      <c r="C235" s="55"/>
      <c r="D235" s="12" t="s">
        <v>218</v>
      </c>
      <c r="E235" s="12" t="s">
        <v>219</v>
      </c>
      <c r="F235" s="12" t="s">
        <v>88</v>
      </c>
      <c r="G235" s="13" t="s">
        <v>89</v>
      </c>
      <c r="H235" s="15">
        <v>4000</v>
      </c>
      <c r="I235" s="15">
        <v>1000</v>
      </c>
      <c r="J235" s="16">
        <v>100</v>
      </c>
    </row>
    <row r="236" spans="1:10" ht="45">
      <c r="A236" s="12" t="s">
        <v>81</v>
      </c>
      <c r="B236" s="54" t="s">
        <v>6</v>
      </c>
      <c r="C236" s="55"/>
      <c r="D236" s="12" t="s">
        <v>218</v>
      </c>
      <c r="E236" s="12" t="s">
        <v>219</v>
      </c>
      <c r="F236" s="12">
        <v>100130</v>
      </c>
      <c r="G236" s="13" t="s">
        <v>91</v>
      </c>
      <c r="H236" s="15">
        <v>455000</v>
      </c>
      <c r="I236" s="15">
        <v>95000</v>
      </c>
      <c r="J236" s="16">
        <v>0</v>
      </c>
    </row>
    <row r="237" spans="1:10" ht="45">
      <c r="A237" s="12" t="s">
        <v>81</v>
      </c>
      <c r="B237" s="54" t="s">
        <v>6</v>
      </c>
      <c r="C237" s="55"/>
      <c r="D237" s="12" t="s">
        <v>218</v>
      </c>
      <c r="E237" s="12" t="s">
        <v>219</v>
      </c>
      <c r="F237" s="12">
        <v>100206</v>
      </c>
      <c r="G237" s="13" t="s">
        <v>304</v>
      </c>
      <c r="H237" s="15">
        <v>213000</v>
      </c>
      <c r="I237" s="15">
        <v>213000</v>
      </c>
      <c r="J237" s="16">
        <v>0</v>
      </c>
    </row>
    <row r="238" spans="1:10" ht="45">
      <c r="A238" s="12" t="s">
        <v>81</v>
      </c>
      <c r="B238" s="54" t="s">
        <v>6</v>
      </c>
      <c r="C238" s="55"/>
      <c r="D238" s="12" t="s">
        <v>218</v>
      </c>
      <c r="E238" s="12" t="s">
        <v>219</v>
      </c>
      <c r="F238" s="12" t="s">
        <v>96</v>
      </c>
      <c r="G238" s="13" t="s">
        <v>97</v>
      </c>
      <c r="H238" s="15">
        <v>283000</v>
      </c>
      <c r="I238" s="15">
        <v>70000</v>
      </c>
      <c r="J238" s="16">
        <v>66794</v>
      </c>
    </row>
    <row r="239" spans="1:10" ht="45">
      <c r="A239" s="12" t="s">
        <v>81</v>
      </c>
      <c r="B239" s="54" t="s">
        <v>6</v>
      </c>
      <c r="C239" s="55"/>
      <c r="D239" s="12" t="s">
        <v>218</v>
      </c>
      <c r="E239" s="12" t="s">
        <v>219</v>
      </c>
      <c r="F239" s="12">
        <v>200101</v>
      </c>
      <c r="G239" s="13" t="s">
        <v>99</v>
      </c>
      <c r="H239" s="15">
        <v>95000</v>
      </c>
      <c r="I239" s="15">
        <v>20000</v>
      </c>
      <c r="J239" s="16">
        <v>0</v>
      </c>
    </row>
    <row r="240" spans="1:10" ht="45">
      <c r="A240" s="12" t="s">
        <v>81</v>
      </c>
      <c r="B240" s="54" t="s">
        <v>6</v>
      </c>
      <c r="C240" s="55"/>
      <c r="D240" s="12" t="s">
        <v>218</v>
      </c>
      <c r="E240" s="12" t="s">
        <v>219</v>
      </c>
      <c r="F240" s="12" t="s">
        <v>182</v>
      </c>
      <c r="G240" s="13" t="s">
        <v>183</v>
      </c>
      <c r="H240" s="15">
        <v>40000</v>
      </c>
      <c r="I240" s="15">
        <v>10000</v>
      </c>
      <c r="J240" s="16">
        <v>269.7</v>
      </c>
    </row>
    <row r="241" spans="1:10" ht="45">
      <c r="A241" s="12" t="s">
        <v>81</v>
      </c>
      <c r="B241" s="54" t="s">
        <v>6</v>
      </c>
      <c r="C241" s="55"/>
      <c r="D241" s="12" t="s">
        <v>218</v>
      </c>
      <c r="E241" s="12" t="s">
        <v>219</v>
      </c>
      <c r="F241" s="12" t="s">
        <v>100</v>
      </c>
      <c r="G241" s="13" t="s">
        <v>101</v>
      </c>
      <c r="H241" s="15">
        <v>30000</v>
      </c>
      <c r="I241" s="15">
        <v>10000</v>
      </c>
      <c r="J241" s="16">
        <v>7645.83</v>
      </c>
    </row>
    <row r="242" spans="1:10" ht="45">
      <c r="A242" s="12" t="s">
        <v>81</v>
      </c>
      <c r="B242" s="54" t="s">
        <v>6</v>
      </c>
      <c r="C242" s="55"/>
      <c r="D242" s="12" t="s">
        <v>218</v>
      </c>
      <c r="E242" s="12" t="s">
        <v>219</v>
      </c>
      <c r="F242" s="12" t="s">
        <v>102</v>
      </c>
      <c r="G242" s="13" t="s">
        <v>103</v>
      </c>
      <c r="H242" s="15">
        <v>25000</v>
      </c>
      <c r="I242" s="15">
        <v>10000</v>
      </c>
      <c r="J242" s="16">
        <v>6184</v>
      </c>
    </row>
    <row r="243" spans="1:10" ht="45">
      <c r="A243" s="12" t="s">
        <v>81</v>
      </c>
      <c r="B243" s="54" t="s">
        <v>6</v>
      </c>
      <c r="C243" s="55"/>
      <c r="D243" s="12" t="s">
        <v>218</v>
      </c>
      <c r="E243" s="12" t="s">
        <v>219</v>
      </c>
      <c r="F243" s="12">
        <v>200105</v>
      </c>
      <c r="G243" s="13" t="s">
        <v>245</v>
      </c>
      <c r="H243" s="15">
        <v>3000</v>
      </c>
      <c r="I243" s="15">
        <v>0</v>
      </c>
      <c r="J243" s="16">
        <v>0</v>
      </c>
    </row>
    <row r="244" spans="1:10" ht="45">
      <c r="A244" s="12" t="s">
        <v>81</v>
      </c>
      <c r="B244" s="54" t="s">
        <v>6</v>
      </c>
      <c r="C244" s="55"/>
      <c r="D244" s="12" t="s">
        <v>218</v>
      </c>
      <c r="E244" s="12" t="s">
        <v>219</v>
      </c>
      <c r="F244" s="12" t="s">
        <v>106</v>
      </c>
      <c r="G244" s="13" t="s">
        <v>107</v>
      </c>
      <c r="H244" s="15">
        <v>20000</v>
      </c>
      <c r="I244" s="15">
        <v>5000</v>
      </c>
      <c r="J244" s="16">
        <v>2754</v>
      </c>
    </row>
    <row r="245" spans="1:10" ht="45">
      <c r="A245" s="12" t="s">
        <v>81</v>
      </c>
      <c r="B245" s="54" t="s">
        <v>6</v>
      </c>
      <c r="C245" s="55"/>
      <c r="D245" s="12" t="s">
        <v>218</v>
      </c>
      <c r="E245" s="12" t="s">
        <v>219</v>
      </c>
      <c r="F245" s="12" t="s">
        <v>108</v>
      </c>
      <c r="G245" s="13" t="s">
        <v>109</v>
      </c>
      <c r="H245" s="15">
        <v>205000</v>
      </c>
      <c r="I245" s="15">
        <v>30000</v>
      </c>
      <c r="J245" s="16">
        <v>17176.94</v>
      </c>
    </row>
    <row r="246" spans="1:10" ht="45">
      <c r="A246" s="12" t="s">
        <v>81</v>
      </c>
      <c r="B246" s="54" t="s">
        <v>6</v>
      </c>
      <c r="C246" s="55"/>
      <c r="D246" s="12" t="s">
        <v>218</v>
      </c>
      <c r="E246" s="12" t="s">
        <v>219</v>
      </c>
      <c r="F246" s="12" t="s">
        <v>112</v>
      </c>
      <c r="G246" s="13" t="s">
        <v>113</v>
      </c>
      <c r="H246" s="15">
        <v>335000</v>
      </c>
      <c r="I246" s="15">
        <v>100000</v>
      </c>
      <c r="J246" s="16">
        <v>54157.48</v>
      </c>
    </row>
    <row r="247" spans="1:10" ht="45">
      <c r="A247" s="12" t="s">
        <v>81</v>
      </c>
      <c r="B247" s="54" t="s">
        <v>6</v>
      </c>
      <c r="C247" s="55"/>
      <c r="D247" s="12" t="s">
        <v>218</v>
      </c>
      <c r="E247" s="12" t="s">
        <v>219</v>
      </c>
      <c r="F247" s="12" t="s">
        <v>170</v>
      </c>
      <c r="G247" s="13" t="s">
        <v>171</v>
      </c>
      <c r="H247" s="15">
        <v>144000</v>
      </c>
      <c r="I247" s="15">
        <v>5000</v>
      </c>
      <c r="J247" s="16">
        <v>4079</v>
      </c>
    </row>
    <row r="248" spans="1:10" ht="45">
      <c r="A248" s="12" t="s">
        <v>81</v>
      </c>
      <c r="B248" s="54" t="s">
        <v>6</v>
      </c>
      <c r="C248" s="55"/>
      <c r="D248" s="12" t="s">
        <v>218</v>
      </c>
      <c r="E248" s="12" t="s">
        <v>219</v>
      </c>
      <c r="F248" s="12">
        <v>200401</v>
      </c>
      <c r="G248" s="13" t="s">
        <v>211</v>
      </c>
      <c r="H248" s="15">
        <v>2000</v>
      </c>
      <c r="I248" s="15">
        <v>0</v>
      </c>
      <c r="J248" s="16">
        <v>0</v>
      </c>
    </row>
    <row r="249" spans="1:10" ht="45">
      <c r="A249" s="12" t="s">
        <v>81</v>
      </c>
      <c r="B249" s="54" t="s">
        <v>6</v>
      </c>
      <c r="C249" s="55"/>
      <c r="D249" s="12" t="s">
        <v>218</v>
      </c>
      <c r="E249" s="12" t="s">
        <v>219</v>
      </c>
      <c r="F249" s="12">
        <v>200530</v>
      </c>
      <c r="G249" s="13" t="s">
        <v>115</v>
      </c>
      <c r="H249" s="15">
        <v>10000</v>
      </c>
      <c r="I249" s="15">
        <v>0</v>
      </c>
      <c r="J249" s="16">
        <v>0</v>
      </c>
    </row>
    <row r="250" spans="1:10" ht="45">
      <c r="A250" s="12" t="s">
        <v>81</v>
      </c>
      <c r="B250" s="54" t="s">
        <v>6</v>
      </c>
      <c r="C250" s="55"/>
      <c r="D250" s="12" t="s">
        <v>218</v>
      </c>
      <c r="E250" s="12" t="s">
        <v>219</v>
      </c>
      <c r="F250" s="12" t="s">
        <v>116</v>
      </c>
      <c r="G250" s="13" t="s">
        <v>117</v>
      </c>
      <c r="H250" s="15">
        <v>3000</v>
      </c>
      <c r="I250" s="15">
        <v>1000</v>
      </c>
      <c r="J250" s="16">
        <v>182.2</v>
      </c>
    </row>
    <row r="251" spans="1:10" ht="45">
      <c r="A251" s="12" t="s">
        <v>81</v>
      </c>
      <c r="B251" s="54" t="s">
        <v>6</v>
      </c>
      <c r="C251" s="55"/>
      <c r="D251" s="12" t="s">
        <v>218</v>
      </c>
      <c r="E251" s="12" t="s">
        <v>219</v>
      </c>
      <c r="F251" s="12">
        <v>200602</v>
      </c>
      <c r="G251" s="13" t="s">
        <v>267</v>
      </c>
      <c r="H251" s="15">
        <v>1000</v>
      </c>
      <c r="I251" s="15">
        <v>0</v>
      </c>
      <c r="J251" s="16">
        <v>0</v>
      </c>
    </row>
    <row r="252" spans="1:10" ht="45">
      <c r="A252" s="12" t="s">
        <v>81</v>
      </c>
      <c r="B252" s="54" t="s">
        <v>6</v>
      </c>
      <c r="C252" s="55"/>
      <c r="D252" s="12" t="s">
        <v>218</v>
      </c>
      <c r="E252" s="12" t="s">
        <v>219</v>
      </c>
      <c r="F252" s="12" t="s">
        <v>184</v>
      </c>
      <c r="G252" s="13" t="s">
        <v>185</v>
      </c>
      <c r="H252" s="15">
        <v>3000</v>
      </c>
      <c r="I252" s="15">
        <v>1000</v>
      </c>
      <c r="J252" s="16">
        <v>829.5</v>
      </c>
    </row>
    <row r="253" spans="1:10" ht="45">
      <c r="A253" s="12" t="s">
        <v>81</v>
      </c>
      <c r="B253" s="54" t="s">
        <v>6</v>
      </c>
      <c r="C253" s="55"/>
      <c r="D253" s="12" t="s">
        <v>218</v>
      </c>
      <c r="E253" s="12" t="s">
        <v>219</v>
      </c>
      <c r="F253" s="12">
        <v>201300</v>
      </c>
      <c r="G253" s="13" t="s">
        <v>217</v>
      </c>
      <c r="H253" s="15">
        <v>20000</v>
      </c>
      <c r="I253" s="15">
        <v>5000</v>
      </c>
      <c r="J253" s="16">
        <v>0</v>
      </c>
    </row>
    <row r="254" spans="1:10" ht="45">
      <c r="A254" s="12" t="s">
        <v>81</v>
      </c>
      <c r="B254" s="54" t="s">
        <v>6</v>
      </c>
      <c r="C254" s="55"/>
      <c r="D254" s="12" t="s">
        <v>218</v>
      </c>
      <c r="E254" s="12" t="s">
        <v>219</v>
      </c>
      <c r="F254" s="12" t="s">
        <v>126</v>
      </c>
      <c r="G254" s="13" t="s">
        <v>127</v>
      </c>
      <c r="H254" s="15">
        <v>85000</v>
      </c>
      <c r="I254" s="15">
        <v>20000</v>
      </c>
      <c r="J254" s="16">
        <v>15070.75</v>
      </c>
    </row>
    <row r="255" spans="1:10" ht="45">
      <c r="A255" s="12" t="s">
        <v>81</v>
      </c>
      <c r="B255" s="54" t="s">
        <v>6</v>
      </c>
      <c r="C255" s="55"/>
      <c r="D255" s="12" t="s">
        <v>218</v>
      </c>
      <c r="E255" s="12" t="s">
        <v>219</v>
      </c>
      <c r="F255" s="12" t="s">
        <v>174</v>
      </c>
      <c r="G255" s="13" t="s">
        <v>175</v>
      </c>
      <c r="H255" s="15">
        <v>1319000</v>
      </c>
      <c r="I255" s="15">
        <v>192000</v>
      </c>
      <c r="J255" s="16">
        <v>84315.09</v>
      </c>
    </row>
    <row r="256" spans="1:10" ht="45">
      <c r="A256" s="12" t="s">
        <v>81</v>
      </c>
      <c r="B256" s="54" t="s">
        <v>6</v>
      </c>
      <c r="C256" s="55"/>
      <c r="D256" s="12" t="s">
        <v>218</v>
      </c>
      <c r="E256" s="12" t="s">
        <v>219</v>
      </c>
      <c r="F256" s="12">
        <v>591100</v>
      </c>
      <c r="G256" s="13" t="s">
        <v>309</v>
      </c>
      <c r="H256" s="15">
        <v>1410000</v>
      </c>
      <c r="I256" s="15">
        <v>0</v>
      </c>
      <c r="J256" s="16">
        <v>0</v>
      </c>
    </row>
    <row r="257" spans="1:10" ht="45">
      <c r="A257" s="12" t="s">
        <v>81</v>
      </c>
      <c r="B257" s="54" t="s">
        <v>6</v>
      </c>
      <c r="C257" s="55"/>
      <c r="D257" s="12" t="s">
        <v>218</v>
      </c>
      <c r="E257" s="12" t="s">
        <v>219</v>
      </c>
      <c r="F257" s="12" t="s">
        <v>130</v>
      </c>
      <c r="G257" s="13" t="s">
        <v>131</v>
      </c>
      <c r="H257" s="15">
        <v>50000</v>
      </c>
      <c r="I257" s="15">
        <v>15000</v>
      </c>
      <c r="J257" s="16">
        <v>9580</v>
      </c>
    </row>
    <row r="258" spans="1:10" ht="45">
      <c r="A258" s="20" t="s">
        <v>81</v>
      </c>
      <c r="B258" s="56" t="s">
        <v>6</v>
      </c>
      <c r="C258" s="57"/>
      <c r="D258" s="20" t="s">
        <v>218</v>
      </c>
      <c r="E258" s="20" t="s">
        <v>219</v>
      </c>
      <c r="F258" s="20">
        <v>591100</v>
      </c>
      <c r="G258" s="21" t="s">
        <v>309</v>
      </c>
      <c r="H258" s="22">
        <v>300000</v>
      </c>
      <c r="I258" s="22">
        <v>0</v>
      </c>
      <c r="J258" s="23">
        <v>0</v>
      </c>
    </row>
    <row r="259" spans="1:10" ht="15">
      <c r="A259" s="77" t="s">
        <v>330</v>
      </c>
      <c r="B259" s="78"/>
      <c r="C259" s="78"/>
      <c r="D259" s="78"/>
      <c r="E259" s="78"/>
      <c r="F259" s="78"/>
      <c r="G259" s="79"/>
      <c r="H259" s="4">
        <f>SUM(H169:H258)</f>
        <v>136604000</v>
      </c>
      <c r="I259" s="4">
        <f>SUM(I169:I258)</f>
        <v>43885000</v>
      </c>
      <c r="J259" s="4">
        <f>SUM(J169:J258)</f>
        <v>27528288.579999994</v>
      </c>
    </row>
    <row r="260" spans="1:10" ht="45">
      <c r="A260" s="12" t="s">
        <v>81</v>
      </c>
      <c r="B260" s="54" t="s">
        <v>6</v>
      </c>
      <c r="C260" s="55"/>
      <c r="D260" s="12" t="s">
        <v>220</v>
      </c>
      <c r="E260" s="12" t="s">
        <v>221</v>
      </c>
      <c r="F260" s="12">
        <v>200101</v>
      </c>
      <c r="G260" s="13" t="s">
        <v>99</v>
      </c>
      <c r="H260" s="15">
        <v>12000</v>
      </c>
      <c r="I260" s="15">
        <v>0</v>
      </c>
      <c r="J260" s="16">
        <v>0</v>
      </c>
    </row>
    <row r="261" spans="1:10" ht="45">
      <c r="A261" s="12" t="s">
        <v>81</v>
      </c>
      <c r="B261" s="54" t="s">
        <v>6</v>
      </c>
      <c r="C261" s="55"/>
      <c r="D261" s="12" t="s">
        <v>220</v>
      </c>
      <c r="E261" s="12" t="s">
        <v>221</v>
      </c>
      <c r="F261" s="12" t="s">
        <v>106</v>
      </c>
      <c r="G261" s="13" t="s">
        <v>107</v>
      </c>
      <c r="H261" s="15">
        <v>3000</v>
      </c>
      <c r="I261" s="15">
        <v>2000</v>
      </c>
      <c r="J261" s="16">
        <v>371.31</v>
      </c>
    </row>
    <row r="262" spans="1:10" ht="45">
      <c r="A262" s="12" t="s">
        <v>81</v>
      </c>
      <c r="B262" s="54" t="s">
        <v>6</v>
      </c>
      <c r="C262" s="55"/>
      <c r="D262" s="12" t="s">
        <v>220</v>
      </c>
      <c r="E262" s="12" t="s">
        <v>221</v>
      </c>
      <c r="F262" s="12">
        <v>200530</v>
      </c>
      <c r="G262" s="13" t="s">
        <v>115</v>
      </c>
      <c r="H262" s="15">
        <v>5000</v>
      </c>
      <c r="I262" s="15">
        <v>0</v>
      </c>
      <c r="J262" s="16">
        <v>0</v>
      </c>
    </row>
    <row r="263" spans="1:10" ht="45">
      <c r="A263" s="12" t="s">
        <v>81</v>
      </c>
      <c r="B263" s="54" t="s">
        <v>6</v>
      </c>
      <c r="C263" s="55"/>
      <c r="D263" s="12" t="s">
        <v>220</v>
      </c>
      <c r="E263" s="12" t="s">
        <v>221</v>
      </c>
      <c r="F263" s="12">
        <v>591100</v>
      </c>
      <c r="G263" s="13" t="s">
        <v>309</v>
      </c>
      <c r="H263" s="15">
        <v>4800000</v>
      </c>
      <c r="I263" s="15">
        <v>1550000</v>
      </c>
      <c r="J263" s="16">
        <v>0</v>
      </c>
    </row>
    <row r="264" spans="1:10" ht="15">
      <c r="A264" s="73" t="s">
        <v>333</v>
      </c>
      <c r="B264" s="74"/>
      <c r="C264" s="74"/>
      <c r="D264" s="74"/>
      <c r="E264" s="74"/>
      <c r="F264" s="74"/>
      <c r="G264" s="75"/>
      <c r="H264" s="15">
        <f>SUM(H260:H263)</f>
        <v>4820000</v>
      </c>
      <c r="I264" s="15">
        <f>SUM(I260:I263)</f>
        <v>1552000</v>
      </c>
      <c r="J264" s="15">
        <f>SUM(J260:J263)</f>
        <v>371.31</v>
      </c>
    </row>
    <row r="265" spans="1:10" ht="30">
      <c r="A265" s="12" t="s">
        <v>81</v>
      </c>
      <c r="B265" s="54" t="s">
        <v>6</v>
      </c>
      <c r="C265" s="55"/>
      <c r="D265" s="12" t="s">
        <v>222</v>
      </c>
      <c r="E265" s="12" t="s">
        <v>223</v>
      </c>
      <c r="F265" s="12" t="s">
        <v>136</v>
      </c>
      <c r="G265" s="13" t="s">
        <v>137</v>
      </c>
      <c r="H265" s="15">
        <v>796000</v>
      </c>
      <c r="I265" s="15">
        <v>256000</v>
      </c>
      <c r="J265" s="16">
        <v>178500</v>
      </c>
    </row>
    <row r="266" spans="1:10" ht="15">
      <c r="A266" s="73" t="s">
        <v>334</v>
      </c>
      <c r="B266" s="74"/>
      <c r="C266" s="74"/>
      <c r="D266" s="74"/>
      <c r="E266" s="74"/>
      <c r="F266" s="74"/>
      <c r="G266" s="75"/>
      <c r="H266" s="15">
        <f>SUM(H265)</f>
        <v>796000</v>
      </c>
      <c r="I266" s="15">
        <f>SUM(I265)</f>
        <v>256000</v>
      </c>
      <c r="J266" s="15">
        <f>SUM(J265)</f>
        <v>178500</v>
      </c>
    </row>
    <row r="267" spans="1:10" ht="30">
      <c r="A267" s="12" t="s">
        <v>81</v>
      </c>
      <c r="B267" s="54" t="s">
        <v>6</v>
      </c>
      <c r="C267" s="55"/>
      <c r="D267" s="12" t="s">
        <v>224</v>
      </c>
      <c r="E267" s="12" t="s">
        <v>225</v>
      </c>
      <c r="F267" s="12" t="s">
        <v>84</v>
      </c>
      <c r="G267" s="13" t="s">
        <v>85</v>
      </c>
      <c r="H267" s="15">
        <v>2194000</v>
      </c>
      <c r="I267" s="15">
        <v>534000</v>
      </c>
      <c r="J267" s="16">
        <v>533678</v>
      </c>
    </row>
    <row r="268" spans="1:10" ht="30">
      <c r="A268" s="12" t="s">
        <v>81</v>
      </c>
      <c r="B268" s="54" t="s">
        <v>6</v>
      </c>
      <c r="C268" s="55"/>
      <c r="D268" s="12" t="s">
        <v>224</v>
      </c>
      <c r="E268" s="12" t="s">
        <v>225</v>
      </c>
      <c r="F268" s="12">
        <v>100113</v>
      </c>
      <c r="G268" s="13" t="s">
        <v>303</v>
      </c>
      <c r="H268" s="15">
        <v>7000</v>
      </c>
      <c r="I268" s="15">
        <v>0</v>
      </c>
      <c r="J268" s="16">
        <v>0</v>
      </c>
    </row>
    <row r="269" spans="1:10" ht="30">
      <c r="A269" s="12" t="s">
        <v>81</v>
      </c>
      <c r="B269" s="54" t="s">
        <v>6</v>
      </c>
      <c r="C269" s="55"/>
      <c r="D269" s="12" t="s">
        <v>224</v>
      </c>
      <c r="E269" s="12" t="s">
        <v>225</v>
      </c>
      <c r="F269" s="12">
        <v>100117</v>
      </c>
      <c r="G269" s="13" t="s">
        <v>296</v>
      </c>
      <c r="H269" s="15">
        <v>87000</v>
      </c>
      <c r="I269" s="15">
        <v>0</v>
      </c>
      <c r="J269" s="16">
        <v>0</v>
      </c>
    </row>
    <row r="270" spans="1:10" ht="30">
      <c r="A270" s="12" t="s">
        <v>81</v>
      </c>
      <c r="B270" s="54" t="s">
        <v>6</v>
      </c>
      <c r="C270" s="55"/>
      <c r="D270" s="12" t="s">
        <v>224</v>
      </c>
      <c r="E270" s="12" t="s">
        <v>225</v>
      </c>
      <c r="F270" s="12">
        <v>100130</v>
      </c>
      <c r="G270" s="13" t="s">
        <v>91</v>
      </c>
      <c r="H270" s="15">
        <v>11000</v>
      </c>
      <c r="I270" s="15">
        <v>0</v>
      </c>
      <c r="J270" s="16">
        <v>0</v>
      </c>
    </row>
    <row r="271" spans="1:10" ht="30">
      <c r="A271" s="12" t="s">
        <v>81</v>
      </c>
      <c r="B271" s="54" t="s">
        <v>6</v>
      </c>
      <c r="C271" s="55"/>
      <c r="D271" s="12" t="s">
        <v>224</v>
      </c>
      <c r="E271" s="12" t="s">
        <v>225</v>
      </c>
      <c r="F271" s="12">
        <v>100206</v>
      </c>
      <c r="G271" s="13" t="s">
        <v>304</v>
      </c>
      <c r="H271" s="15">
        <v>34000</v>
      </c>
      <c r="I271" s="15">
        <v>0</v>
      </c>
      <c r="J271" s="16">
        <v>0</v>
      </c>
    </row>
    <row r="272" spans="1:10" ht="30">
      <c r="A272" s="12" t="s">
        <v>81</v>
      </c>
      <c r="B272" s="54" t="s">
        <v>6</v>
      </c>
      <c r="C272" s="55"/>
      <c r="D272" s="12" t="s">
        <v>224</v>
      </c>
      <c r="E272" s="12" t="s">
        <v>225</v>
      </c>
      <c r="F272" s="12" t="s">
        <v>96</v>
      </c>
      <c r="G272" s="13" t="s">
        <v>97</v>
      </c>
      <c r="H272" s="15">
        <v>52000</v>
      </c>
      <c r="I272" s="15">
        <v>12000</v>
      </c>
      <c r="J272" s="16">
        <v>11955</v>
      </c>
    </row>
    <row r="273" spans="1:10" ht="30">
      <c r="A273" s="12" t="s">
        <v>81</v>
      </c>
      <c r="B273" s="54" t="s">
        <v>6</v>
      </c>
      <c r="C273" s="55"/>
      <c r="D273" s="12" t="s">
        <v>224</v>
      </c>
      <c r="E273" s="12" t="s">
        <v>225</v>
      </c>
      <c r="F273" s="12">
        <v>200101</v>
      </c>
      <c r="G273" s="13" t="s">
        <v>99</v>
      </c>
      <c r="H273" s="15">
        <v>8000</v>
      </c>
      <c r="I273" s="15">
        <v>0</v>
      </c>
      <c r="J273" s="16">
        <v>0</v>
      </c>
    </row>
    <row r="274" spans="1:10" ht="30">
      <c r="A274" s="12" t="s">
        <v>81</v>
      </c>
      <c r="B274" s="54" t="s">
        <v>6</v>
      </c>
      <c r="C274" s="55"/>
      <c r="D274" s="12" t="s">
        <v>224</v>
      </c>
      <c r="E274" s="12" t="s">
        <v>225</v>
      </c>
      <c r="F274" s="12">
        <v>200102</v>
      </c>
      <c r="G274" s="13" t="s">
        <v>183</v>
      </c>
      <c r="H274" s="15">
        <v>3000</v>
      </c>
      <c r="I274" s="15">
        <v>0</v>
      </c>
      <c r="J274" s="16">
        <v>0</v>
      </c>
    </row>
    <row r="275" spans="1:10" ht="30">
      <c r="A275" s="12" t="s">
        <v>81</v>
      </c>
      <c r="B275" s="54" t="s">
        <v>6</v>
      </c>
      <c r="C275" s="55"/>
      <c r="D275" s="12" t="s">
        <v>224</v>
      </c>
      <c r="E275" s="12" t="s">
        <v>225</v>
      </c>
      <c r="F275" s="12" t="s">
        <v>100</v>
      </c>
      <c r="G275" s="13" t="s">
        <v>101</v>
      </c>
      <c r="H275" s="15">
        <v>27000</v>
      </c>
      <c r="I275" s="15">
        <v>5000</v>
      </c>
      <c r="J275" s="16">
        <v>4741.44</v>
      </c>
    </row>
    <row r="276" spans="1:10" ht="30">
      <c r="A276" s="12" t="s">
        <v>81</v>
      </c>
      <c r="B276" s="54" t="s">
        <v>6</v>
      </c>
      <c r="C276" s="55"/>
      <c r="D276" s="12" t="s">
        <v>224</v>
      </c>
      <c r="E276" s="12" t="s">
        <v>225</v>
      </c>
      <c r="F276" s="12" t="s">
        <v>102</v>
      </c>
      <c r="G276" s="13" t="s">
        <v>103</v>
      </c>
      <c r="H276" s="15">
        <v>6000</v>
      </c>
      <c r="I276" s="15">
        <v>4000</v>
      </c>
      <c r="J276" s="16">
        <v>3374.86</v>
      </c>
    </row>
    <row r="277" spans="1:10" ht="30">
      <c r="A277" s="12" t="s">
        <v>81</v>
      </c>
      <c r="B277" s="54" t="s">
        <v>6</v>
      </c>
      <c r="C277" s="55"/>
      <c r="D277" s="12" t="s">
        <v>224</v>
      </c>
      <c r="E277" s="12" t="s">
        <v>225</v>
      </c>
      <c r="F277" s="12">
        <v>200105</v>
      </c>
      <c r="G277" s="13" t="s">
        <v>245</v>
      </c>
      <c r="H277" s="15">
        <v>32000</v>
      </c>
      <c r="I277" s="15">
        <v>0</v>
      </c>
      <c r="J277" s="16">
        <v>0</v>
      </c>
    </row>
    <row r="278" spans="1:10" ht="30">
      <c r="A278" s="12" t="s">
        <v>81</v>
      </c>
      <c r="B278" s="54" t="s">
        <v>6</v>
      </c>
      <c r="C278" s="55"/>
      <c r="D278" s="12" t="s">
        <v>224</v>
      </c>
      <c r="E278" s="12" t="s">
        <v>225</v>
      </c>
      <c r="F278" s="12" t="s">
        <v>104</v>
      </c>
      <c r="G278" s="13" t="s">
        <v>105</v>
      </c>
      <c r="H278" s="15">
        <v>17000</v>
      </c>
      <c r="I278" s="15">
        <v>3000</v>
      </c>
      <c r="J278" s="16">
        <v>2848.84</v>
      </c>
    </row>
    <row r="279" spans="1:10" ht="30">
      <c r="A279" s="12" t="s">
        <v>81</v>
      </c>
      <c r="B279" s="54" t="s">
        <v>6</v>
      </c>
      <c r="C279" s="55"/>
      <c r="D279" s="12" t="s">
        <v>224</v>
      </c>
      <c r="E279" s="12" t="s">
        <v>225</v>
      </c>
      <c r="F279" s="12" t="s">
        <v>108</v>
      </c>
      <c r="G279" s="13" t="s">
        <v>109</v>
      </c>
      <c r="H279" s="15">
        <v>19000</v>
      </c>
      <c r="I279" s="15">
        <v>5000</v>
      </c>
      <c r="J279" s="16">
        <v>4424.71</v>
      </c>
    </row>
    <row r="280" spans="1:10" ht="45">
      <c r="A280" s="12" t="s">
        <v>81</v>
      </c>
      <c r="B280" s="54" t="s">
        <v>6</v>
      </c>
      <c r="C280" s="55"/>
      <c r="D280" s="12" t="s">
        <v>224</v>
      </c>
      <c r="E280" s="12" t="s">
        <v>225</v>
      </c>
      <c r="F280" s="12" t="s">
        <v>112</v>
      </c>
      <c r="G280" s="13" t="s">
        <v>113</v>
      </c>
      <c r="H280" s="15">
        <v>43000</v>
      </c>
      <c r="I280" s="15">
        <v>14000</v>
      </c>
      <c r="J280" s="16">
        <v>13621.91</v>
      </c>
    </row>
    <row r="281" spans="1:10" ht="30">
      <c r="A281" s="12" t="s">
        <v>81</v>
      </c>
      <c r="B281" s="54" t="s">
        <v>6</v>
      </c>
      <c r="C281" s="55"/>
      <c r="D281" s="12" t="s">
        <v>224</v>
      </c>
      <c r="E281" s="12" t="s">
        <v>225</v>
      </c>
      <c r="F281" s="12" t="s">
        <v>170</v>
      </c>
      <c r="G281" s="13" t="s">
        <v>171</v>
      </c>
      <c r="H281" s="15">
        <v>45000000</v>
      </c>
      <c r="I281" s="15">
        <v>14742000</v>
      </c>
      <c r="J281" s="16">
        <v>4697199.48</v>
      </c>
    </row>
    <row r="282" spans="1:10" ht="30">
      <c r="A282" s="12" t="s">
        <v>81</v>
      </c>
      <c r="B282" s="54" t="s">
        <v>6</v>
      </c>
      <c r="C282" s="55"/>
      <c r="D282" s="12" t="s">
        <v>224</v>
      </c>
      <c r="E282" s="12" t="s">
        <v>225</v>
      </c>
      <c r="F282" s="12">
        <v>200530</v>
      </c>
      <c r="G282" s="13" t="s">
        <v>115</v>
      </c>
      <c r="H282" s="15">
        <v>5000</v>
      </c>
      <c r="I282" s="15">
        <v>0</v>
      </c>
      <c r="J282" s="16">
        <v>0</v>
      </c>
    </row>
    <row r="283" spans="1:10" ht="30">
      <c r="A283" s="12" t="s">
        <v>81</v>
      </c>
      <c r="B283" s="54" t="s">
        <v>6</v>
      </c>
      <c r="C283" s="55"/>
      <c r="D283" s="12" t="s">
        <v>224</v>
      </c>
      <c r="E283" s="12" t="s">
        <v>225</v>
      </c>
      <c r="F283" s="12">
        <v>200601</v>
      </c>
      <c r="G283" s="13" t="s">
        <v>117</v>
      </c>
      <c r="H283" s="15">
        <v>11000</v>
      </c>
      <c r="I283" s="15">
        <v>0</v>
      </c>
      <c r="J283" s="16">
        <v>0</v>
      </c>
    </row>
    <row r="284" spans="1:10" ht="30">
      <c r="A284" s="12" t="s">
        <v>81</v>
      </c>
      <c r="B284" s="54" t="s">
        <v>6</v>
      </c>
      <c r="C284" s="55"/>
      <c r="D284" s="12" t="s">
        <v>224</v>
      </c>
      <c r="E284" s="12" t="s">
        <v>225</v>
      </c>
      <c r="F284" s="12">
        <v>201100</v>
      </c>
      <c r="G284" s="13" t="s">
        <v>185</v>
      </c>
      <c r="H284" s="15">
        <v>2000</v>
      </c>
      <c r="I284" s="15">
        <v>0</v>
      </c>
      <c r="J284" s="16">
        <v>0</v>
      </c>
    </row>
    <row r="285" spans="1:10" ht="30">
      <c r="A285" s="12" t="s">
        <v>81</v>
      </c>
      <c r="B285" s="54" t="s">
        <v>6</v>
      </c>
      <c r="C285" s="55"/>
      <c r="D285" s="12" t="s">
        <v>224</v>
      </c>
      <c r="E285" s="12" t="s">
        <v>225</v>
      </c>
      <c r="F285" s="12">
        <v>201300</v>
      </c>
      <c r="G285" s="13" t="s">
        <v>217</v>
      </c>
      <c r="H285" s="15">
        <v>6000</v>
      </c>
      <c r="I285" s="15">
        <v>0</v>
      </c>
      <c r="J285" s="16">
        <v>0</v>
      </c>
    </row>
    <row r="286" spans="1:10" ht="30">
      <c r="A286" s="12" t="s">
        <v>81</v>
      </c>
      <c r="B286" s="54" t="s">
        <v>6</v>
      </c>
      <c r="C286" s="55"/>
      <c r="D286" s="12" t="s">
        <v>224</v>
      </c>
      <c r="E286" s="12" t="s">
        <v>225</v>
      </c>
      <c r="F286" s="12">
        <v>201400</v>
      </c>
      <c r="G286" s="13" t="s">
        <v>187</v>
      </c>
      <c r="H286" s="15">
        <v>2000</v>
      </c>
      <c r="I286" s="15">
        <v>0</v>
      </c>
      <c r="J286" s="16">
        <v>0</v>
      </c>
    </row>
    <row r="287" spans="1:10" ht="77.25" customHeight="1">
      <c r="A287" s="12" t="s">
        <v>81</v>
      </c>
      <c r="B287" s="54" t="s">
        <v>6</v>
      </c>
      <c r="C287" s="55"/>
      <c r="D287" s="12" t="s">
        <v>224</v>
      </c>
      <c r="E287" s="12" t="s">
        <v>225</v>
      </c>
      <c r="F287" s="12">
        <v>202500</v>
      </c>
      <c r="G287" s="13" t="s">
        <v>121</v>
      </c>
      <c r="H287" s="15">
        <v>7000</v>
      </c>
      <c r="I287" s="15">
        <v>0</v>
      </c>
      <c r="J287" s="16">
        <v>0</v>
      </c>
    </row>
    <row r="288" spans="1:10" ht="30">
      <c r="A288" s="20" t="s">
        <v>81</v>
      </c>
      <c r="B288" s="56" t="s">
        <v>6</v>
      </c>
      <c r="C288" s="57"/>
      <c r="D288" s="20" t="s">
        <v>224</v>
      </c>
      <c r="E288" s="20" t="s">
        <v>225</v>
      </c>
      <c r="F288" s="20">
        <v>203030</v>
      </c>
      <c r="G288" s="21" t="s">
        <v>127</v>
      </c>
      <c r="H288" s="22">
        <v>8000</v>
      </c>
      <c r="I288" s="22">
        <v>0</v>
      </c>
      <c r="J288" s="23">
        <v>0</v>
      </c>
    </row>
    <row r="289" spans="1:10" ht="15">
      <c r="A289" s="77" t="s">
        <v>335</v>
      </c>
      <c r="B289" s="78"/>
      <c r="C289" s="78"/>
      <c r="D289" s="78"/>
      <c r="E289" s="78"/>
      <c r="F289" s="78"/>
      <c r="G289" s="79"/>
      <c r="H289" s="4">
        <f>SUM(H267:H288)</f>
        <v>47581000</v>
      </c>
      <c r="I289" s="4">
        <f>SUM(I267:I288)</f>
        <v>15319000</v>
      </c>
      <c r="J289" s="4">
        <f>SUM(J267:J288)</f>
        <v>5271844.24</v>
      </c>
    </row>
    <row r="290" spans="1:10" ht="30">
      <c r="A290" s="28" t="s">
        <v>81</v>
      </c>
      <c r="B290" s="68" t="s">
        <v>6</v>
      </c>
      <c r="C290" s="69"/>
      <c r="D290" s="28" t="s">
        <v>234</v>
      </c>
      <c r="E290" s="28" t="s">
        <v>235</v>
      </c>
      <c r="F290" s="28" t="s">
        <v>136</v>
      </c>
      <c r="G290" s="29" t="s">
        <v>137</v>
      </c>
      <c r="H290" s="26">
        <v>3367000</v>
      </c>
      <c r="I290" s="26">
        <v>1084000</v>
      </c>
      <c r="J290" s="27">
        <v>744600</v>
      </c>
    </row>
    <row r="291" spans="1:10" ht="15">
      <c r="A291" s="80" t="s">
        <v>336</v>
      </c>
      <c r="B291" s="81"/>
      <c r="C291" s="81"/>
      <c r="D291" s="81"/>
      <c r="E291" s="81"/>
      <c r="F291" s="81"/>
      <c r="G291" s="82"/>
      <c r="H291" s="26">
        <f>SUM(H290)</f>
        <v>3367000</v>
      </c>
      <c r="I291" s="26">
        <f>SUM(I290)</f>
        <v>1084000</v>
      </c>
      <c r="J291" s="26">
        <f>SUM(J290)</f>
        <v>744600</v>
      </c>
    </row>
    <row r="292" spans="1:10" ht="15">
      <c r="A292" s="83" t="s">
        <v>320</v>
      </c>
      <c r="B292" s="83"/>
      <c r="C292" s="83"/>
      <c r="D292" s="83"/>
      <c r="E292" s="83"/>
      <c r="F292" s="83"/>
      <c r="G292" s="83"/>
      <c r="H292" s="18">
        <f>H77+H84+H87+H97+H110+H135+H168+H259+H264+H266+H289+H291</f>
        <v>299085600</v>
      </c>
      <c r="I292" s="18">
        <f>I77+I84+I87+I97+I110+I135+I168+I259+I264+I266+I289+I291</f>
        <v>96292000</v>
      </c>
      <c r="J292" s="18">
        <f>J77+J84+J87+J97+J110+J135+J168+J259+J264+J266+J289+J291</f>
        <v>56540380.309999995</v>
      </c>
    </row>
    <row r="293" spans="1:10" ht="30">
      <c r="A293" s="12" t="s">
        <v>81</v>
      </c>
      <c r="B293" s="54" t="s">
        <v>6</v>
      </c>
      <c r="C293" s="55"/>
      <c r="D293" s="12" t="s">
        <v>82</v>
      </c>
      <c r="E293" s="12" t="s">
        <v>83</v>
      </c>
      <c r="F293" s="12">
        <v>710101</v>
      </c>
      <c r="G293" s="13" t="s">
        <v>229</v>
      </c>
      <c r="H293" s="15">
        <v>560000</v>
      </c>
      <c r="I293" s="15">
        <v>0</v>
      </c>
      <c r="J293" s="16">
        <v>0</v>
      </c>
    </row>
    <row r="294" spans="1:10" ht="30">
      <c r="A294" s="12" t="s">
        <v>81</v>
      </c>
      <c r="B294" s="54" t="s">
        <v>6</v>
      </c>
      <c r="C294" s="55"/>
      <c r="D294" s="12" t="s">
        <v>82</v>
      </c>
      <c r="E294" s="12" t="s">
        <v>83</v>
      </c>
      <c r="F294" s="12">
        <v>710102</v>
      </c>
      <c r="G294" s="13" t="s">
        <v>297</v>
      </c>
      <c r="H294" s="15">
        <v>119000</v>
      </c>
      <c r="I294" s="15">
        <v>0</v>
      </c>
      <c r="J294" s="16">
        <v>0</v>
      </c>
    </row>
    <row r="295" spans="1:10" ht="45">
      <c r="A295" s="12" t="s">
        <v>81</v>
      </c>
      <c r="B295" s="54" t="s">
        <v>6</v>
      </c>
      <c r="C295" s="55"/>
      <c r="D295" s="12" t="s">
        <v>82</v>
      </c>
      <c r="E295" s="12" t="s">
        <v>83</v>
      </c>
      <c r="F295" s="12">
        <v>710103</v>
      </c>
      <c r="G295" s="13" t="s">
        <v>157</v>
      </c>
      <c r="H295" s="15">
        <v>850000</v>
      </c>
      <c r="I295" s="15">
        <v>425000</v>
      </c>
      <c r="J295" s="16">
        <v>0</v>
      </c>
    </row>
    <row r="296" spans="1:10" ht="30">
      <c r="A296" s="20" t="s">
        <v>81</v>
      </c>
      <c r="B296" s="56" t="s">
        <v>6</v>
      </c>
      <c r="C296" s="57"/>
      <c r="D296" s="20" t="s">
        <v>82</v>
      </c>
      <c r="E296" s="20" t="s">
        <v>83</v>
      </c>
      <c r="F296" s="20">
        <v>710130</v>
      </c>
      <c r="G296" s="21" t="s">
        <v>298</v>
      </c>
      <c r="H296" s="15">
        <v>6025000</v>
      </c>
      <c r="I296" s="15">
        <v>0</v>
      </c>
      <c r="J296" s="16">
        <v>0</v>
      </c>
    </row>
    <row r="297" spans="1:10" ht="15">
      <c r="A297" s="76" t="s">
        <v>322</v>
      </c>
      <c r="B297" s="76"/>
      <c r="C297" s="76"/>
      <c r="D297" s="76"/>
      <c r="E297" s="76"/>
      <c r="F297" s="76"/>
      <c r="G297" s="76"/>
      <c r="H297" s="15">
        <f>SUM(H293:H296)</f>
        <v>7554000</v>
      </c>
      <c r="I297" s="15">
        <f>SUM(I293:I296)</f>
        <v>425000</v>
      </c>
      <c r="J297" s="15">
        <f>SUM(J293:J296)</f>
        <v>0</v>
      </c>
    </row>
    <row r="298" spans="1:10" ht="45">
      <c r="A298" s="12" t="s">
        <v>81</v>
      </c>
      <c r="B298" s="54" t="s">
        <v>6</v>
      </c>
      <c r="C298" s="55"/>
      <c r="D298" s="12" t="s">
        <v>134</v>
      </c>
      <c r="E298" s="12" t="s">
        <v>135</v>
      </c>
      <c r="F298" s="12">
        <v>510229</v>
      </c>
      <c r="G298" s="13" t="s">
        <v>300</v>
      </c>
      <c r="H298" s="15">
        <v>13000</v>
      </c>
      <c r="I298" s="15">
        <v>0</v>
      </c>
      <c r="J298" s="16">
        <v>0</v>
      </c>
    </row>
    <row r="299" spans="1:10" ht="30">
      <c r="A299" s="12" t="s">
        <v>81</v>
      </c>
      <c r="B299" s="54" t="s">
        <v>6</v>
      </c>
      <c r="C299" s="55"/>
      <c r="D299" s="12" t="s">
        <v>138</v>
      </c>
      <c r="E299" s="12" t="s">
        <v>139</v>
      </c>
      <c r="F299" s="12">
        <v>550113</v>
      </c>
      <c r="G299" s="13" t="s">
        <v>301</v>
      </c>
      <c r="H299" s="15">
        <v>2820000</v>
      </c>
      <c r="I299" s="15">
        <v>2100000</v>
      </c>
      <c r="J299" s="16">
        <v>0</v>
      </c>
    </row>
    <row r="300" spans="1:10" ht="30">
      <c r="A300" s="12" t="s">
        <v>81</v>
      </c>
      <c r="B300" s="54" t="s">
        <v>6</v>
      </c>
      <c r="C300" s="55"/>
      <c r="D300" s="12" t="s">
        <v>138</v>
      </c>
      <c r="E300" s="12" t="s">
        <v>139</v>
      </c>
      <c r="F300" s="12">
        <v>560101</v>
      </c>
      <c r="G300" s="13" t="s">
        <v>143</v>
      </c>
      <c r="H300" s="15">
        <v>310000</v>
      </c>
      <c r="I300" s="15">
        <v>150000</v>
      </c>
      <c r="J300" s="16">
        <v>0</v>
      </c>
    </row>
    <row r="301" spans="1:10" ht="30">
      <c r="A301" s="12" t="s">
        <v>81</v>
      </c>
      <c r="B301" s="54" t="s">
        <v>6</v>
      </c>
      <c r="C301" s="55"/>
      <c r="D301" s="12" t="s">
        <v>138</v>
      </c>
      <c r="E301" s="12" t="s">
        <v>139</v>
      </c>
      <c r="F301" s="12">
        <v>560102</v>
      </c>
      <c r="G301" s="13" t="s">
        <v>302</v>
      </c>
      <c r="H301" s="15">
        <v>139000</v>
      </c>
      <c r="I301" s="15">
        <v>100000</v>
      </c>
      <c r="J301" s="16">
        <v>0</v>
      </c>
    </row>
    <row r="302" spans="1:10" ht="30">
      <c r="A302" s="12" t="s">
        <v>81</v>
      </c>
      <c r="B302" s="54" t="s">
        <v>6</v>
      </c>
      <c r="C302" s="55"/>
      <c r="D302" s="12" t="s">
        <v>138</v>
      </c>
      <c r="E302" s="12" t="s">
        <v>139</v>
      </c>
      <c r="F302" s="12">
        <v>560103</v>
      </c>
      <c r="G302" s="13" t="s">
        <v>227</v>
      </c>
      <c r="H302" s="15">
        <v>48000</v>
      </c>
      <c r="I302" s="15">
        <v>0</v>
      </c>
      <c r="J302" s="16">
        <v>0</v>
      </c>
    </row>
    <row r="303" spans="1:10" ht="30">
      <c r="A303" s="12" t="s">
        <v>81</v>
      </c>
      <c r="B303" s="54" t="s">
        <v>6</v>
      </c>
      <c r="C303" s="55"/>
      <c r="D303" s="12" t="s">
        <v>138</v>
      </c>
      <c r="E303" s="12" t="s">
        <v>139</v>
      </c>
      <c r="F303" s="12" t="s">
        <v>142</v>
      </c>
      <c r="G303" s="13" t="s">
        <v>143</v>
      </c>
      <c r="H303" s="15">
        <v>112000</v>
      </c>
      <c r="I303" s="15">
        <v>100000</v>
      </c>
      <c r="J303" s="16">
        <v>10926.22</v>
      </c>
    </row>
    <row r="304" spans="1:10" ht="30">
      <c r="A304" s="20" t="s">
        <v>81</v>
      </c>
      <c r="B304" s="56" t="s">
        <v>6</v>
      </c>
      <c r="C304" s="57"/>
      <c r="D304" s="20" t="s">
        <v>138</v>
      </c>
      <c r="E304" s="20" t="s">
        <v>139</v>
      </c>
      <c r="F304" s="20" t="s">
        <v>144</v>
      </c>
      <c r="G304" s="21" t="s">
        <v>145</v>
      </c>
      <c r="H304" s="15">
        <v>343000</v>
      </c>
      <c r="I304" s="15">
        <v>250000</v>
      </c>
      <c r="J304" s="16">
        <v>34133.92</v>
      </c>
    </row>
    <row r="305" spans="1:10" ht="15">
      <c r="A305" s="76" t="s">
        <v>323</v>
      </c>
      <c r="B305" s="76"/>
      <c r="C305" s="76"/>
      <c r="D305" s="76"/>
      <c r="E305" s="76"/>
      <c r="F305" s="76"/>
      <c r="G305" s="76"/>
      <c r="H305" s="15">
        <f>SUM(H298:H304)</f>
        <v>3785000</v>
      </c>
      <c r="I305" s="15">
        <f>SUM(I298:I304)</f>
        <v>2700000</v>
      </c>
      <c r="J305" s="15">
        <f>SUM(J298:J304)</f>
        <v>45060.14</v>
      </c>
    </row>
    <row r="306" spans="1:10" ht="45">
      <c r="A306" s="20" t="s">
        <v>81</v>
      </c>
      <c r="B306" s="56" t="s">
        <v>6</v>
      </c>
      <c r="C306" s="57"/>
      <c r="D306" s="20" t="s">
        <v>154</v>
      </c>
      <c r="E306" s="20" t="s">
        <v>155</v>
      </c>
      <c r="F306" s="20" t="s">
        <v>156</v>
      </c>
      <c r="G306" s="21" t="s">
        <v>157</v>
      </c>
      <c r="H306" s="15">
        <v>66000</v>
      </c>
      <c r="I306" s="15">
        <v>33000</v>
      </c>
      <c r="J306" s="16">
        <v>32293.03</v>
      </c>
    </row>
    <row r="307" spans="1:10" ht="15">
      <c r="A307" s="76" t="s">
        <v>325</v>
      </c>
      <c r="B307" s="76"/>
      <c r="C307" s="76"/>
      <c r="D307" s="76"/>
      <c r="E307" s="76"/>
      <c r="F307" s="76"/>
      <c r="G307" s="76"/>
      <c r="H307" s="15">
        <f>SUM(H306)</f>
        <v>66000</v>
      </c>
      <c r="I307" s="15">
        <f>SUM(I306)</f>
        <v>33000</v>
      </c>
      <c r="J307" s="15">
        <f>SUM(J306)</f>
        <v>32293.03</v>
      </c>
    </row>
    <row r="308" spans="1:10" ht="30">
      <c r="A308" s="12" t="s">
        <v>81</v>
      </c>
      <c r="B308" s="54" t="s">
        <v>6</v>
      </c>
      <c r="C308" s="55"/>
      <c r="D308" s="12" t="s">
        <v>158</v>
      </c>
      <c r="E308" s="12" t="s">
        <v>159</v>
      </c>
      <c r="F308" s="12">
        <v>710102</v>
      </c>
      <c r="G308" s="13" t="s">
        <v>297</v>
      </c>
      <c r="H308" s="15">
        <v>136000</v>
      </c>
      <c r="I308" s="15">
        <v>136000</v>
      </c>
      <c r="J308" s="16">
        <v>0</v>
      </c>
    </row>
    <row r="309" spans="1:10" ht="45">
      <c r="A309" s="20" t="s">
        <v>81</v>
      </c>
      <c r="B309" s="56" t="s">
        <v>6</v>
      </c>
      <c r="C309" s="57"/>
      <c r="D309" s="20" t="s">
        <v>158</v>
      </c>
      <c r="E309" s="20" t="s">
        <v>159</v>
      </c>
      <c r="F309" s="20" t="s">
        <v>156</v>
      </c>
      <c r="G309" s="21" t="s">
        <v>157</v>
      </c>
      <c r="H309" s="15">
        <v>364000</v>
      </c>
      <c r="I309" s="15">
        <v>55000</v>
      </c>
      <c r="J309" s="16">
        <v>54976.81</v>
      </c>
    </row>
    <row r="310" spans="1:10" ht="15">
      <c r="A310" s="80" t="s">
        <v>326</v>
      </c>
      <c r="B310" s="81"/>
      <c r="C310" s="81"/>
      <c r="D310" s="81"/>
      <c r="E310" s="81"/>
      <c r="F310" s="81"/>
      <c r="G310" s="82"/>
      <c r="H310" s="15">
        <f>SUM(H308:H309)</f>
        <v>500000</v>
      </c>
      <c r="I310" s="15">
        <f>SUM(I308:I309)</f>
        <v>191000</v>
      </c>
      <c r="J310" s="15">
        <f>SUM(J308:J309)</f>
        <v>54976.81</v>
      </c>
    </row>
    <row r="311" spans="1:10" ht="30">
      <c r="A311" s="12" t="s">
        <v>81</v>
      </c>
      <c r="B311" s="54" t="s">
        <v>6</v>
      </c>
      <c r="C311" s="55"/>
      <c r="D311" s="12" t="s">
        <v>168</v>
      </c>
      <c r="E311" s="12" t="s">
        <v>169</v>
      </c>
      <c r="F311" s="12">
        <v>580201</v>
      </c>
      <c r="G311" s="13" t="s">
        <v>143</v>
      </c>
      <c r="H311" s="15">
        <v>110000</v>
      </c>
      <c r="I311" s="15">
        <v>0</v>
      </c>
      <c r="J311" s="16">
        <v>0</v>
      </c>
    </row>
    <row r="312" spans="1:10" ht="30">
      <c r="A312" s="12" t="s">
        <v>81</v>
      </c>
      <c r="B312" s="54" t="s">
        <v>6</v>
      </c>
      <c r="C312" s="55"/>
      <c r="D312" s="12" t="s">
        <v>168</v>
      </c>
      <c r="E312" s="12" t="s">
        <v>169</v>
      </c>
      <c r="F312" s="12">
        <v>580202</v>
      </c>
      <c r="G312" s="13" t="s">
        <v>145</v>
      </c>
      <c r="H312" s="15">
        <v>1679000</v>
      </c>
      <c r="I312" s="15">
        <v>0</v>
      </c>
      <c r="J312" s="16">
        <v>0</v>
      </c>
    </row>
    <row r="313" spans="1:10" ht="30">
      <c r="A313" s="12" t="s">
        <v>81</v>
      </c>
      <c r="B313" s="54" t="s">
        <v>6</v>
      </c>
      <c r="C313" s="55"/>
      <c r="D313" s="12" t="s">
        <v>168</v>
      </c>
      <c r="E313" s="12" t="s">
        <v>169</v>
      </c>
      <c r="F313" s="12">
        <v>710101</v>
      </c>
      <c r="G313" s="13" t="s">
        <v>229</v>
      </c>
      <c r="H313" s="15">
        <v>214000</v>
      </c>
      <c r="I313" s="15">
        <v>0</v>
      </c>
      <c r="J313" s="16">
        <v>0</v>
      </c>
    </row>
    <row r="314" spans="1:10" ht="45">
      <c r="A314" s="12" t="s">
        <v>81</v>
      </c>
      <c r="B314" s="54" t="s">
        <v>6</v>
      </c>
      <c r="C314" s="55"/>
      <c r="D314" s="12" t="s">
        <v>168</v>
      </c>
      <c r="E314" s="12" t="s">
        <v>169</v>
      </c>
      <c r="F314" s="12">
        <v>710103</v>
      </c>
      <c r="G314" s="13" t="s">
        <v>157</v>
      </c>
      <c r="H314" s="15">
        <v>36000</v>
      </c>
      <c r="I314" s="15">
        <v>0</v>
      </c>
      <c r="J314" s="16">
        <v>0</v>
      </c>
    </row>
    <row r="315" spans="1:10" ht="30">
      <c r="A315" s="12" t="s">
        <v>81</v>
      </c>
      <c r="B315" s="54" t="s">
        <v>6</v>
      </c>
      <c r="C315" s="55"/>
      <c r="D315" s="12" t="s">
        <v>168</v>
      </c>
      <c r="E315" s="12" t="s">
        <v>169</v>
      </c>
      <c r="F315" s="12">
        <v>710130</v>
      </c>
      <c r="G315" s="13" t="s">
        <v>298</v>
      </c>
      <c r="H315" s="15">
        <v>50000</v>
      </c>
      <c r="I315" s="15">
        <v>0</v>
      </c>
      <c r="J315" s="16">
        <v>0</v>
      </c>
    </row>
    <row r="316" spans="1:10" ht="30">
      <c r="A316" s="20" t="s">
        <v>81</v>
      </c>
      <c r="B316" s="56" t="s">
        <v>6</v>
      </c>
      <c r="C316" s="57"/>
      <c r="D316" s="20" t="s">
        <v>168</v>
      </c>
      <c r="E316" s="20" t="s">
        <v>169</v>
      </c>
      <c r="F316" s="20">
        <v>710300</v>
      </c>
      <c r="G316" s="21" t="s">
        <v>261</v>
      </c>
      <c r="H316" s="15">
        <v>520000</v>
      </c>
      <c r="I316" s="15">
        <v>0</v>
      </c>
      <c r="J316" s="16">
        <v>0</v>
      </c>
    </row>
    <row r="317" spans="1:10" ht="15">
      <c r="A317" s="80" t="s">
        <v>327</v>
      </c>
      <c r="B317" s="81"/>
      <c r="C317" s="81"/>
      <c r="D317" s="81"/>
      <c r="E317" s="81"/>
      <c r="F317" s="81"/>
      <c r="G317" s="82"/>
      <c r="H317" s="15">
        <f>SUM(H311:H316)</f>
        <v>2609000</v>
      </c>
      <c r="I317" s="15">
        <f>SUM(I311:I316)</f>
        <v>0</v>
      </c>
      <c r="J317" s="15">
        <f>SUM(J311:J316)</f>
        <v>0</v>
      </c>
    </row>
    <row r="318" spans="1:10" ht="60">
      <c r="A318" s="28" t="s">
        <v>81</v>
      </c>
      <c r="B318" s="68" t="s">
        <v>6</v>
      </c>
      <c r="C318" s="69"/>
      <c r="D318" s="28" t="s">
        <v>176</v>
      </c>
      <c r="E318" s="28" t="s">
        <v>177</v>
      </c>
      <c r="F318" s="28" t="s">
        <v>178</v>
      </c>
      <c r="G318" s="29" t="s">
        <v>179</v>
      </c>
      <c r="H318" s="26">
        <v>13800000</v>
      </c>
      <c r="I318" s="26">
        <v>750000</v>
      </c>
      <c r="J318" s="27">
        <v>699404.48</v>
      </c>
    </row>
    <row r="319" spans="1:10" ht="15">
      <c r="A319" s="80" t="s">
        <v>328</v>
      </c>
      <c r="B319" s="81"/>
      <c r="C319" s="81"/>
      <c r="D319" s="81"/>
      <c r="E319" s="81"/>
      <c r="F319" s="81"/>
      <c r="G319" s="82"/>
      <c r="H319" s="26">
        <f>SUM(H318)</f>
        <v>13800000</v>
      </c>
      <c r="I319" s="26">
        <f>SUM(I318)</f>
        <v>750000</v>
      </c>
      <c r="J319" s="26">
        <f>SUM(J318)</f>
        <v>699404.48</v>
      </c>
    </row>
    <row r="320" spans="1:10" ht="45">
      <c r="A320" s="12" t="s">
        <v>81</v>
      </c>
      <c r="B320" s="54" t="s">
        <v>6</v>
      </c>
      <c r="C320" s="55"/>
      <c r="D320" s="12" t="s">
        <v>180</v>
      </c>
      <c r="E320" s="12" t="s">
        <v>181</v>
      </c>
      <c r="F320" s="12">
        <v>710102</v>
      </c>
      <c r="G320" s="13" t="s">
        <v>297</v>
      </c>
      <c r="H320" s="15">
        <v>43000</v>
      </c>
      <c r="I320" s="15">
        <v>0</v>
      </c>
      <c r="J320" s="16">
        <v>0</v>
      </c>
    </row>
    <row r="321" spans="1:10" ht="45">
      <c r="A321" s="12" t="s">
        <v>81</v>
      </c>
      <c r="B321" s="54" t="s">
        <v>6</v>
      </c>
      <c r="C321" s="55"/>
      <c r="D321" s="12" t="s">
        <v>180</v>
      </c>
      <c r="E321" s="12" t="s">
        <v>181</v>
      </c>
      <c r="F321" s="12">
        <v>710103</v>
      </c>
      <c r="G321" s="13" t="s">
        <v>157</v>
      </c>
      <c r="H321" s="15">
        <v>8000</v>
      </c>
      <c r="I321" s="15">
        <v>0</v>
      </c>
      <c r="J321" s="16">
        <v>0</v>
      </c>
    </row>
    <row r="322" spans="1:10" ht="45">
      <c r="A322" s="12" t="s">
        <v>81</v>
      </c>
      <c r="B322" s="54" t="s">
        <v>6</v>
      </c>
      <c r="C322" s="55"/>
      <c r="D322" s="12" t="s">
        <v>190</v>
      </c>
      <c r="E322" s="12" t="s">
        <v>191</v>
      </c>
      <c r="F322" s="12">
        <v>510229</v>
      </c>
      <c r="G322" s="13" t="s">
        <v>300</v>
      </c>
      <c r="H322" s="15">
        <v>1567000</v>
      </c>
      <c r="I322" s="15">
        <v>0</v>
      </c>
      <c r="J322" s="16">
        <v>0</v>
      </c>
    </row>
    <row r="323" spans="1:10" ht="45">
      <c r="A323" s="12" t="s">
        <v>81</v>
      </c>
      <c r="B323" s="54" t="s">
        <v>6</v>
      </c>
      <c r="C323" s="55"/>
      <c r="D323" s="12" t="s">
        <v>192</v>
      </c>
      <c r="E323" s="12" t="s">
        <v>193</v>
      </c>
      <c r="F323" s="12">
        <v>510229</v>
      </c>
      <c r="G323" s="13" t="s">
        <v>300</v>
      </c>
      <c r="H323" s="15">
        <v>365000</v>
      </c>
      <c r="I323" s="15">
        <v>0</v>
      </c>
      <c r="J323" s="16">
        <v>0</v>
      </c>
    </row>
    <row r="324" spans="1:10" ht="30">
      <c r="A324" s="20" t="s">
        <v>81</v>
      </c>
      <c r="B324" s="56" t="s">
        <v>6</v>
      </c>
      <c r="C324" s="57"/>
      <c r="D324" s="20">
        <v>675000</v>
      </c>
      <c r="E324" s="20" t="s">
        <v>310</v>
      </c>
      <c r="F324" s="20">
        <v>710101</v>
      </c>
      <c r="G324" s="21" t="s">
        <v>229</v>
      </c>
      <c r="H324" s="15">
        <v>4000000</v>
      </c>
      <c r="I324" s="15">
        <v>2500000</v>
      </c>
      <c r="J324" s="16">
        <v>0</v>
      </c>
    </row>
    <row r="325" spans="1:10" ht="15">
      <c r="A325" s="80" t="s">
        <v>329</v>
      </c>
      <c r="B325" s="81"/>
      <c r="C325" s="81"/>
      <c r="D325" s="81"/>
      <c r="E325" s="81"/>
      <c r="F325" s="81"/>
      <c r="G325" s="82"/>
      <c r="H325" s="26">
        <f>SUM(H320:H324)</f>
        <v>5983000</v>
      </c>
      <c r="I325" s="26">
        <f>SUM(I320:I324)</f>
        <v>2500000</v>
      </c>
      <c r="J325" s="26">
        <f>SUM(J320:J324)</f>
        <v>0</v>
      </c>
    </row>
    <row r="326" spans="1:10" ht="30">
      <c r="A326" s="12" t="s">
        <v>81</v>
      </c>
      <c r="B326" s="54" t="s">
        <v>6</v>
      </c>
      <c r="C326" s="55"/>
      <c r="D326" s="12" t="s">
        <v>204</v>
      </c>
      <c r="E326" s="12" t="s">
        <v>205</v>
      </c>
      <c r="F326" s="12">
        <v>710101</v>
      </c>
      <c r="G326" s="13" t="s">
        <v>229</v>
      </c>
      <c r="H326" s="15">
        <v>463000</v>
      </c>
      <c r="I326" s="15">
        <v>0</v>
      </c>
      <c r="J326" s="16">
        <v>0</v>
      </c>
    </row>
    <row r="327" spans="1:10" ht="30">
      <c r="A327" s="12" t="s">
        <v>81</v>
      </c>
      <c r="B327" s="54" t="s">
        <v>6</v>
      </c>
      <c r="C327" s="55"/>
      <c r="D327" s="12" t="s">
        <v>204</v>
      </c>
      <c r="E327" s="12" t="s">
        <v>205</v>
      </c>
      <c r="F327" s="12">
        <v>710102</v>
      </c>
      <c r="G327" s="13" t="s">
        <v>297</v>
      </c>
      <c r="H327" s="15">
        <v>433000</v>
      </c>
      <c r="I327" s="15">
        <v>0</v>
      </c>
      <c r="J327" s="16">
        <v>0</v>
      </c>
    </row>
    <row r="328" spans="1:10" ht="45">
      <c r="A328" s="12" t="s">
        <v>81</v>
      </c>
      <c r="B328" s="54" t="s">
        <v>6</v>
      </c>
      <c r="C328" s="55"/>
      <c r="D328" s="12" t="s">
        <v>204</v>
      </c>
      <c r="E328" s="12" t="s">
        <v>205</v>
      </c>
      <c r="F328" s="12">
        <v>710103</v>
      </c>
      <c r="G328" s="13" t="s">
        <v>157</v>
      </c>
      <c r="H328" s="15">
        <v>330000</v>
      </c>
      <c r="I328" s="15">
        <v>0</v>
      </c>
      <c r="J328" s="16">
        <v>0</v>
      </c>
    </row>
    <row r="329" spans="1:10" ht="30">
      <c r="A329" s="12" t="s">
        <v>81</v>
      </c>
      <c r="B329" s="54" t="s">
        <v>6</v>
      </c>
      <c r="C329" s="55"/>
      <c r="D329" s="12" t="s">
        <v>204</v>
      </c>
      <c r="E329" s="12" t="s">
        <v>205</v>
      </c>
      <c r="F329" s="12">
        <v>710130</v>
      </c>
      <c r="G329" s="13" t="s">
        <v>298</v>
      </c>
      <c r="H329" s="15">
        <v>19000</v>
      </c>
      <c r="I329" s="15">
        <v>0</v>
      </c>
      <c r="J329" s="16">
        <v>0</v>
      </c>
    </row>
    <row r="330" spans="1:10" ht="30">
      <c r="A330" s="12" t="s">
        <v>81</v>
      </c>
      <c r="B330" s="54" t="s">
        <v>6</v>
      </c>
      <c r="C330" s="55"/>
      <c r="D330" s="12" t="s">
        <v>204</v>
      </c>
      <c r="E330" s="12" t="s">
        <v>205</v>
      </c>
      <c r="F330" s="12">
        <v>710300</v>
      </c>
      <c r="G330" s="13" t="s">
        <v>261</v>
      </c>
      <c r="H330" s="15">
        <v>370000</v>
      </c>
      <c r="I330" s="15">
        <v>0</v>
      </c>
      <c r="J330" s="16">
        <v>0</v>
      </c>
    </row>
    <row r="331" spans="1:10" ht="45">
      <c r="A331" s="12" t="s">
        <v>81</v>
      </c>
      <c r="B331" s="54" t="s">
        <v>6</v>
      </c>
      <c r="C331" s="55"/>
      <c r="D331" s="12" t="s">
        <v>214</v>
      </c>
      <c r="E331" s="12" t="s">
        <v>215</v>
      </c>
      <c r="F331" s="12">
        <v>710103</v>
      </c>
      <c r="G331" s="13" t="s">
        <v>157</v>
      </c>
      <c r="H331" s="15">
        <v>88000</v>
      </c>
      <c r="I331" s="15">
        <v>0</v>
      </c>
      <c r="J331" s="16">
        <v>0</v>
      </c>
    </row>
    <row r="332" spans="1:10" ht="30">
      <c r="A332" s="12" t="s">
        <v>81</v>
      </c>
      <c r="B332" s="54" t="s">
        <v>6</v>
      </c>
      <c r="C332" s="55"/>
      <c r="D332" s="12" t="s">
        <v>214</v>
      </c>
      <c r="E332" s="12" t="s">
        <v>215</v>
      </c>
      <c r="F332" s="12">
        <v>710300</v>
      </c>
      <c r="G332" s="13" t="s">
        <v>261</v>
      </c>
      <c r="H332" s="15">
        <v>582000</v>
      </c>
      <c r="I332" s="15">
        <v>0</v>
      </c>
      <c r="J332" s="16">
        <v>0</v>
      </c>
    </row>
    <row r="333" spans="1:10" ht="45">
      <c r="A333" s="12" t="s">
        <v>81</v>
      </c>
      <c r="B333" s="54" t="s">
        <v>6</v>
      </c>
      <c r="C333" s="55"/>
      <c r="D333" s="12" t="s">
        <v>218</v>
      </c>
      <c r="E333" s="12" t="s">
        <v>219</v>
      </c>
      <c r="F333" s="12">
        <v>580101</v>
      </c>
      <c r="G333" s="13" t="s">
        <v>143</v>
      </c>
      <c r="H333" s="15">
        <v>2166000</v>
      </c>
      <c r="I333" s="15">
        <v>0</v>
      </c>
      <c r="J333" s="16">
        <v>0</v>
      </c>
    </row>
    <row r="334" spans="1:10" ht="45">
      <c r="A334" s="12" t="s">
        <v>81</v>
      </c>
      <c r="B334" s="54" t="s">
        <v>6</v>
      </c>
      <c r="C334" s="55"/>
      <c r="D334" s="12" t="s">
        <v>218</v>
      </c>
      <c r="E334" s="12" t="s">
        <v>219</v>
      </c>
      <c r="F334" s="12">
        <v>580102</v>
      </c>
      <c r="G334" s="13" t="s">
        <v>145</v>
      </c>
      <c r="H334" s="15">
        <v>2516000</v>
      </c>
      <c r="I334" s="15">
        <v>0</v>
      </c>
      <c r="J334" s="16">
        <v>0</v>
      </c>
    </row>
    <row r="335" spans="1:10" ht="45">
      <c r="A335" s="12" t="s">
        <v>81</v>
      </c>
      <c r="B335" s="54" t="s">
        <v>6</v>
      </c>
      <c r="C335" s="55"/>
      <c r="D335" s="12" t="s">
        <v>218</v>
      </c>
      <c r="E335" s="12" t="s">
        <v>219</v>
      </c>
      <c r="F335" s="12">
        <v>580201</v>
      </c>
      <c r="G335" s="13" t="s">
        <v>143</v>
      </c>
      <c r="H335" s="15">
        <v>1180000</v>
      </c>
      <c r="I335" s="15">
        <v>0</v>
      </c>
      <c r="J335" s="16">
        <v>0</v>
      </c>
    </row>
    <row r="336" spans="1:10" ht="45">
      <c r="A336" s="12" t="s">
        <v>81</v>
      </c>
      <c r="B336" s="54" t="s">
        <v>6</v>
      </c>
      <c r="C336" s="55"/>
      <c r="D336" s="12" t="s">
        <v>218</v>
      </c>
      <c r="E336" s="12" t="s">
        <v>219</v>
      </c>
      <c r="F336" s="12">
        <v>580202</v>
      </c>
      <c r="G336" s="13" t="s">
        <v>145</v>
      </c>
      <c r="H336" s="15">
        <v>969000</v>
      </c>
      <c r="I336" s="15">
        <v>0</v>
      </c>
      <c r="J336" s="16">
        <v>0</v>
      </c>
    </row>
    <row r="337" spans="1:10" ht="45">
      <c r="A337" s="12" t="s">
        <v>81</v>
      </c>
      <c r="B337" s="54" t="s">
        <v>6</v>
      </c>
      <c r="C337" s="55"/>
      <c r="D337" s="12" t="s">
        <v>218</v>
      </c>
      <c r="E337" s="12" t="s">
        <v>219</v>
      </c>
      <c r="F337" s="12">
        <v>710101</v>
      </c>
      <c r="G337" s="13" t="s">
        <v>229</v>
      </c>
      <c r="H337" s="15">
        <v>1048000</v>
      </c>
      <c r="I337" s="15">
        <v>0</v>
      </c>
      <c r="J337" s="16">
        <v>0</v>
      </c>
    </row>
    <row r="338" spans="1:10" ht="45">
      <c r="A338" s="12" t="s">
        <v>81</v>
      </c>
      <c r="B338" s="54" t="s">
        <v>6</v>
      </c>
      <c r="C338" s="55"/>
      <c r="D338" s="12" t="s">
        <v>218</v>
      </c>
      <c r="E338" s="12" t="s">
        <v>219</v>
      </c>
      <c r="F338" s="12">
        <v>710103</v>
      </c>
      <c r="G338" s="13" t="s">
        <v>157</v>
      </c>
      <c r="H338" s="15">
        <v>86000</v>
      </c>
      <c r="I338" s="15">
        <v>0</v>
      </c>
      <c r="J338" s="16">
        <v>0</v>
      </c>
    </row>
    <row r="339" spans="1:10" ht="45">
      <c r="A339" s="12" t="s">
        <v>81</v>
      </c>
      <c r="B339" s="54" t="s">
        <v>6</v>
      </c>
      <c r="C339" s="55"/>
      <c r="D339" s="12" t="s">
        <v>218</v>
      </c>
      <c r="E339" s="12" t="s">
        <v>219</v>
      </c>
      <c r="F339" s="12">
        <v>710130</v>
      </c>
      <c r="G339" s="13" t="s">
        <v>298</v>
      </c>
      <c r="H339" s="15">
        <v>109000</v>
      </c>
      <c r="I339" s="15">
        <v>0</v>
      </c>
      <c r="J339" s="16">
        <v>0</v>
      </c>
    </row>
    <row r="340" spans="1:10" ht="45">
      <c r="A340" s="20" t="s">
        <v>81</v>
      </c>
      <c r="B340" s="56" t="s">
        <v>6</v>
      </c>
      <c r="C340" s="57"/>
      <c r="D340" s="20" t="s">
        <v>218</v>
      </c>
      <c r="E340" s="20" t="s">
        <v>219</v>
      </c>
      <c r="F340" s="20">
        <v>710300</v>
      </c>
      <c r="G340" s="21" t="s">
        <v>261</v>
      </c>
      <c r="H340" s="15">
        <v>802000</v>
      </c>
      <c r="I340" s="15">
        <v>0</v>
      </c>
      <c r="J340" s="16">
        <v>0</v>
      </c>
    </row>
    <row r="341" spans="1:10" ht="15">
      <c r="A341" s="80" t="s">
        <v>330</v>
      </c>
      <c r="B341" s="81"/>
      <c r="C341" s="81"/>
      <c r="D341" s="81"/>
      <c r="E341" s="81"/>
      <c r="F341" s="81"/>
      <c r="G341" s="82"/>
      <c r="H341" s="15">
        <f>SUM(H326:H340)</f>
        <v>11161000</v>
      </c>
      <c r="I341" s="15">
        <f>SUM(I326:I340)</f>
        <v>0</v>
      </c>
      <c r="J341" s="15">
        <f>SUM(J326:J340)</f>
        <v>0</v>
      </c>
    </row>
    <row r="342" spans="1:10" ht="45">
      <c r="A342" s="28" t="s">
        <v>81</v>
      </c>
      <c r="B342" s="68" t="s">
        <v>6</v>
      </c>
      <c r="C342" s="69"/>
      <c r="D342" s="28">
        <v>705000</v>
      </c>
      <c r="E342" s="28" t="s">
        <v>312</v>
      </c>
      <c r="F342" s="28">
        <v>710130</v>
      </c>
      <c r="G342" s="29" t="s">
        <v>298</v>
      </c>
      <c r="H342" s="26">
        <v>670000</v>
      </c>
      <c r="I342" s="26">
        <v>500000</v>
      </c>
      <c r="J342" s="27">
        <v>0</v>
      </c>
    </row>
    <row r="343" spans="1:10" ht="15">
      <c r="A343" s="76" t="s">
        <v>331</v>
      </c>
      <c r="B343" s="76"/>
      <c r="C343" s="76"/>
      <c r="D343" s="76"/>
      <c r="E343" s="76"/>
      <c r="F343" s="76"/>
      <c r="G343" s="76"/>
      <c r="H343" s="15">
        <f>SUM(H342)</f>
        <v>670000</v>
      </c>
      <c r="I343" s="15">
        <f>SUM(I342)</f>
        <v>500000</v>
      </c>
      <c r="J343" s="15">
        <f>SUM(J342)</f>
        <v>0</v>
      </c>
    </row>
    <row r="344" spans="1:10" ht="30">
      <c r="A344" s="12" t="s">
        <v>81</v>
      </c>
      <c r="B344" s="54" t="s">
        <v>6</v>
      </c>
      <c r="C344" s="55"/>
      <c r="D344" s="12">
        <v>740300</v>
      </c>
      <c r="E344" s="12" t="s">
        <v>313</v>
      </c>
      <c r="F344" s="12">
        <v>710130</v>
      </c>
      <c r="G344" s="13" t="s">
        <v>298</v>
      </c>
      <c r="H344" s="15">
        <v>15000</v>
      </c>
      <c r="I344" s="15">
        <v>0</v>
      </c>
      <c r="J344" s="16">
        <v>0</v>
      </c>
    </row>
    <row r="345" spans="1:10" ht="30">
      <c r="A345" s="20" t="s">
        <v>81</v>
      </c>
      <c r="B345" s="56" t="s">
        <v>6</v>
      </c>
      <c r="C345" s="57"/>
      <c r="D345" s="20">
        <v>740502</v>
      </c>
      <c r="E345" s="20" t="s">
        <v>314</v>
      </c>
      <c r="F345" s="20">
        <v>710130</v>
      </c>
      <c r="G345" s="21" t="s">
        <v>298</v>
      </c>
      <c r="H345" s="15">
        <v>150000</v>
      </c>
      <c r="I345" s="15">
        <v>150000</v>
      </c>
      <c r="J345" s="16">
        <v>0</v>
      </c>
    </row>
    <row r="346" spans="1:10" ht="15">
      <c r="A346" s="76" t="s">
        <v>332</v>
      </c>
      <c r="B346" s="76"/>
      <c r="C346" s="76"/>
      <c r="D346" s="76"/>
      <c r="E346" s="76"/>
      <c r="F346" s="76"/>
      <c r="G346" s="76"/>
      <c r="H346" s="15">
        <f>SUM(H344:H345)</f>
        <v>165000</v>
      </c>
      <c r="I346" s="15">
        <f>SUM(I344:I345)</f>
        <v>150000</v>
      </c>
      <c r="J346" s="15">
        <f>SUM(J344:J345)</f>
        <v>0</v>
      </c>
    </row>
    <row r="347" spans="1:10" ht="30">
      <c r="A347" s="12" t="s">
        <v>81</v>
      </c>
      <c r="B347" s="54" t="s">
        <v>6</v>
      </c>
      <c r="C347" s="55"/>
      <c r="D347" s="12" t="s">
        <v>224</v>
      </c>
      <c r="E347" s="12" t="s">
        <v>225</v>
      </c>
      <c r="F347" s="12">
        <v>550113</v>
      </c>
      <c r="G347" s="13" t="s">
        <v>301</v>
      </c>
      <c r="H347" s="15">
        <v>12885000</v>
      </c>
      <c r="I347" s="15">
        <v>273000</v>
      </c>
      <c r="J347" s="16">
        <v>0</v>
      </c>
    </row>
    <row r="348" spans="1:10" ht="30">
      <c r="A348" s="12" t="s">
        <v>81</v>
      </c>
      <c r="B348" s="54" t="s">
        <v>6</v>
      </c>
      <c r="C348" s="55"/>
      <c r="D348" s="12" t="s">
        <v>224</v>
      </c>
      <c r="E348" s="12" t="s">
        <v>225</v>
      </c>
      <c r="F348" s="12">
        <v>580101</v>
      </c>
      <c r="G348" s="13" t="s">
        <v>143</v>
      </c>
      <c r="H348" s="15">
        <v>3804000</v>
      </c>
      <c r="I348" s="15">
        <v>0</v>
      </c>
      <c r="J348" s="16">
        <v>0</v>
      </c>
    </row>
    <row r="349" spans="1:10" ht="30">
      <c r="A349" s="12" t="s">
        <v>81</v>
      </c>
      <c r="B349" s="54" t="s">
        <v>6</v>
      </c>
      <c r="C349" s="55"/>
      <c r="D349" s="12" t="s">
        <v>224</v>
      </c>
      <c r="E349" s="12" t="s">
        <v>225</v>
      </c>
      <c r="F349" s="12">
        <v>580102</v>
      </c>
      <c r="G349" s="13" t="s">
        <v>145</v>
      </c>
      <c r="H349" s="15">
        <v>22780000</v>
      </c>
      <c r="I349" s="15">
        <v>0</v>
      </c>
      <c r="J349" s="16">
        <v>0</v>
      </c>
    </row>
    <row r="350" spans="1:10" ht="30">
      <c r="A350" s="12" t="s">
        <v>81</v>
      </c>
      <c r="B350" s="54" t="s">
        <v>6</v>
      </c>
      <c r="C350" s="55"/>
      <c r="D350" s="12" t="s">
        <v>224</v>
      </c>
      <c r="E350" s="12" t="s">
        <v>225</v>
      </c>
      <c r="F350" s="12" t="s">
        <v>226</v>
      </c>
      <c r="G350" s="13" t="s">
        <v>227</v>
      </c>
      <c r="H350" s="15">
        <v>100000</v>
      </c>
      <c r="I350" s="15">
        <v>10000</v>
      </c>
      <c r="J350" s="16">
        <v>3522.64</v>
      </c>
    </row>
    <row r="351" spans="1:10" ht="30">
      <c r="A351" s="12" t="s">
        <v>81</v>
      </c>
      <c r="B351" s="54" t="s">
        <v>6</v>
      </c>
      <c r="C351" s="55"/>
      <c r="D351" s="12" t="s">
        <v>224</v>
      </c>
      <c r="E351" s="12" t="s">
        <v>225</v>
      </c>
      <c r="F351" s="12" t="s">
        <v>228</v>
      </c>
      <c r="G351" s="13" t="s">
        <v>229</v>
      </c>
      <c r="H351" s="15">
        <v>109239000</v>
      </c>
      <c r="I351" s="15">
        <v>4000</v>
      </c>
      <c r="J351" s="16">
        <v>2200.73</v>
      </c>
    </row>
    <row r="352" spans="1:10" ht="30">
      <c r="A352" s="12" t="s">
        <v>81</v>
      </c>
      <c r="B352" s="54" t="s">
        <v>6</v>
      </c>
      <c r="C352" s="55"/>
      <c r="D352" s="12" t="s">
        <v>224</v>
      </c>
      <c r="E352" s="12" t="s">
        <v>225</v>
      </c>
      <c r="F352" s="12">
        <v>710102</v>
      </c>
      <c r="G352" s="13" t="s">
        <v>297</v>
      </c>
      <c r="H352" s="15">
        <v>90000</v>
      </c>
      <c r="I352" s="15">
        <v>0</v>
      </c>
      <c r="J352" s="16">
        <v>0</v>
      </c>
    </row>
    <row r="353" spans="1:10" ht="30">
      <c r="A353" s="12" t="s">
        <v>81</v>
      </c>
      <c r="B353" s="54" t="s">
        <v>6</v>
      </c>
      <c r="C353" s="55"/>
      <c r="D353" s="12" t="s">
        <v>224</v>
      </c>
      <c r="E353" s="12" t="s">
        <v>225</v>
      </c>
      <c r="F353" s="12">
        <v>710130</v>
      </c>
      <c r="G353" s="13" t="s">
        <v>298</v>
      </c>
      <c r="H353" s="15">
        <v>8000</v>
      </c>
      <c r="I353" s="15">
        <v>0</v>
      </c>
      <c r="J353" s="16">
        <v>0</v>
      </c>
    </row>
    <row r="354" spans="1:10" ht="30">
      <c r="A354" s="12" t="s">
        <v>81</v>
      </c>
      <c r="B354" s="54" t="s">
        <v>6</v>
      </c>
      <c r="C354" s="55"/>
      <c r="D354" s="12" t="s">
        <v>230</v>
      </c>
      <c r="E354" s="12" t="s">
        <v>231</v>
      </c>
      <c r="F354" s="12">
        <v>550113</v>
      </c>
      <c r="G354" s="13" t="s">
        <v>301</v>
      </c>
      <c r="H354" s="15">
        <v>2400000</v>
      </c>
      <c r="I354" s="15">
        <v>0</v>
      </c>
      <c r="J354" s="16">
        <v>0</v>
      </c>
    </row>
    <row r="355" spans="1:10" ht="75">
      <c r="A355" s="20" t="s">
        <v>81</v>
      </c>
      <c r="B355" s="56" t="s">
        <v>6</v>
      </c>
      <c r="C355" s="57"/>
      <c r="D355" s="20" t="s">
        <v>230</v>
      </c>
      <c r="E355" s="20" t="s">
        <v>231</v>
      </c>
      <c r="F355" s="20" t="s">
        <v>232</v>
      </c>
      <c r="G355" s="21" t="s">
        <v>233</v>
      </c>
      <c r="H355" s="15">
        <v>-273000</v>
      </c>
      <c r="I355" s="15">
        <v>-273000</v>
      </c>
      <c r="J355" s="16">
        <v>-272633.57</v>
      </c>
    </row>
    <row r="356" spans="1:10" ht="15">
      <c r="A356" s="76" t="s">
        <v>335</v>
      </c>
      <c r="B356" s="76"/>
      <c r="C356" s="76"/>
      <c r="D356" s="76"/>
      <c r="E356" s="76"/>
      <c r="F356" s="76"/>
      <c r="G356" s="76"/>
      <c r="H356" s="15">
        <f>SUM(H347:H355)</f>
        <v>151033000</v>
      </c>
      <c r="I356" s="15">
        <f>SUM(I347:I355)</f>
        <v>14000</v>
      </c>
      <c r="J356" s="15">
        <f>SUM(J347:J355)</f>
        <v>-266910.2</v>
      </c>
    </row>
    <row r="357" spans="1:10" ht="45">
      <c r="A357" s="20" t="s">
        <v>81</v>
      </c>
      <c r="B357" s="56" t="s">
        <v>6</v>
      </c>
      <c r="C357" s="57"/>
      <c r="D357" s="20" t="s">
        <v>234</v>
      </c>
      <c r="E357" s="21" t="s">
        <v>235</v>
      </c>
      <c r="F357" s="31">
        <v>510229</v>
      </c>
      <c r="G357" s="32" t="s">
        <v>300</v>
      </c>
      <c r="H357" s="22">
        <v>1223000</v>
      </c>
      <c r="I357" s="22">
        <v>0</v>
      </c>
      <c r="J357" s="23">
        <v>0</v>
      </c>
    </row>
    <row r="358" spans="1:10" ht="15">
      <c r="A358" s="76" t="s">
        <v>336</v>
      </c>
      <c r="B358" s="76"/>
      <c r="C358" s="76"/>
      <c r="D358" s="76"/>
      <c r="E358" s="76"/>
      <c r="F358" s="76"/>
      <c r="G358" s="76"/>
      <c r="H358" s="15">
        <f>SUM(H357)</f>
        <v>1223000</v>
      </c>
      <c r="I358" s="15">
        <f>SUM(I357)</f>
        <v>0</v>
      </c>
      <c r="J358" s="15">
        <f>SUM(J357)</f>
        <v>0</v>
      </c>
    </row>
    <row r="359" spans="1:10" ht="15">
      <c r="A359" s="83" t="s">
        <v>321</v>
      </c>
      <c r="B359" s="83"/>
      <c r="C359" s="83"/>
      <c r="D359" s="83"/>
      <c r="E359" s="83"/>
      <c r="F359" s="83"/>
      <c r="G359" s="83"/>
      <c r="H359" s="18">
        <f>H297+H305+H307+H310+H317+H319+H325+H341+H343+H346+H356+H358</f>
        <v>198549000</v>
      </c>
      <c r="I359" s="18">
        <f>I297+I305+I307+I310+I317+I319+I325+I341+I343+I346+I356+I358</f>
        <v>7263000</v>
      </c>
      <c r="J359" s="18">
        <f>J297+J305+J307+J310+J317+J319+J325+J341+J343+J346+J356+J358</f>
        <v>564824.26</v>
      </c>
    </row>
    <row r="360" spans="1:10" ht="15">
      <c r="A360" s="71" t="s">
        <v>338</v>
      </c>
      <c r="B360" s="71"/>
      <c r="C360" s="71"/>
      <c r="D360" s="71"/>
      <c r="E360" s="71"/>
      <c r="F360" s="71"/>
      <c r="G360" s="71"/>
      <c r="H360" s="33">
        <f>H292+H359</f>
        <v>497634600</v>
      </c>
      <c r="I360" s="33">
        <f>I292+I359</f>
        <v>103555000</v>
      </c>
      <c r="J360" s="33">
        <f>J292+J359</f>
        <v>57105204.56999999</v>
      </c>
    </row>
    <row r="361" spans="1:10" ht="15">
      <c r="A361" s="72" t="s">
        <v>339</v>
      </c>
      <c r="B361" s="72"/>
      <c r="C361" s="72"/>
      <c r="D361" s="72"/>
      <c r="E361" s="72"/>
      <c r="F361" s="72"/>
      <c r="G361" s="72"/>
      <c r="H361" s="33">
        <f>H42-H360</f>
        <v>-68988600</v>
      </c>
      <c r="I361" s="33">
        <f>I42-I360</f>
        <v>-6293000</v>
      </c>
      <c r="J361" s="33">
        <f>J42-J360</f>
        <v>10394279.61</v>
      </c>
    </row>
    <row r="362" spans="1:10" ht="15">
      <c r="A362" s="83" t="s">
        <v>320</v>
      </c>
      <c r="B362" s="83"/>
      <c r="C362" s="83"/>
      <c r="D362" s="83"/>
      <c r="E362" s="83"/>
      <c r="F362" s="83"/>
      <c r="G362" s="83"/>
      <c r="H362" s="34">
        <f>H28-H292</f>
        <v>0</v>
      </c>
      <c r="I362" s="34">
        <f>I28-I292</f>
        <v>0</v>
      </c>
      <c r="J362" s="34">
        <f>J28-J292</f>
        <v>9894144.89</v>
      </c>
    </row>
    <row r="363" spans="1:10" ht="15">
      <c r="A363" s="83" t="s">
        <v>321</v>
      </c>
      <c r="B363" s="83"/>
      <c r="C363" s="83"/>
      <c r="D363" s="83"/>
      <c r="E363" s="83"/>
      <c r="F363" s="83"/>
      <c r="G363" s="83"/>
      <c r="H363" s="34">
        <f>H41-H359</f>
        <v>-68988600</v>
      </c>
      <c r="I363" s="34">
        <f>I41-I359</f>
        <v>-6293000</v>
      </c>
      <c r="J363" s="34">
        <f>J41-J359</f>
        <v>500134.72</v>
      </c>
    </row>
    <row r="364" spans="1:10" ht="1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">
      <c r="A365" s="58" t="s">
        <v>284</v>
      </c>
      <c r="B365" s="58"/>
      <c r="C365" s="58"/>
      <c r="D365" s="58"/>
      <c r="E365" s="58"/>
      <c r="F365" s="1"/>
      <c r="G365" s="1"/>
      <c r="H365" s="1"/>
      <c r="I365" s="1"/>
      <c r="J365" s="1"/>
    </row>
    <row r="366" spans="1:10" ht="15">
      <c r="A366" s="58" t="s">
        <v>285</v>
      </c>
      <c r="B366" s="58"/>
      <c r="C366" s="58"/>
      <c r="D366" s="58"/>
      <c r="E366" s="58"/>
      <c r="F366" s="1"/>
      <c r="G366" s="1"/>
      <c r="H366" s="1"/>
      <c r="I366" s="1"/>
      <c r="J366" s="1"/>
    </row>
    <row r="367" spans="1:10" ht="15">
      <c r="A367" s="1"/>
      <c r="B367" s="1"/>
      <c r="C367" s="1"/>
      <c r="D367" s="1"/>
      <c r="E367" s="1"/>
      <c r="F367" s="1"/>
      <c r="G367" s="58" t="s">
        <v>286</v>
      </c>
      <c r="H367" s="58"/>
      <c r="I367" s="58"/>
      <c r="J367" s="58"/>
    </row>
    <row r="368" spans="1:10" ht="15">
      <c r="A368" s="1"/>
      <c r="B368" s="1"/>
      <c r="C368" s="1"/>
      <c r="D368" s="1"/>
      <c r="E368" s="1"/>
      <c r="F368" s="1"/>
      <c r="G368" s="58" t="s">
        <v>287</v>
      </c>
      <c r="H368" s="58"/>
      <c r="I368" s="58"/>
      <c r="J368" s="58"/>
    </row>
    <row r="369" spans="1:10" ht="15">
      <c r="A369" s="1"/>
      <c r="B369" s="1"/>
      <c r="C369" s="1"/>
      <c r="D369" s="1"/>
      <c r="E369" s="1"/>
      <c r="F369" s="1"/>
      <c r="G369" s="58" t="s">
        <v>315</v>
      </c>
      <c r="H369" s="58"/>
      <c r="I369" s="58"/>
      <c r="J369" s="58"/>
    </row>
  </sheetData>
  <sheetProtection/>
  <mergeCells count="364">
    <mergeCell ref="A356:G356"/>
    <mergeCell ref="A289:G289"/>
    <mergeCell ref="A358:G358"/>
    <mergeCell ref="A359:G359"/>
    <mergeCell ref="A291:G291"/>
    <mergeCell ref="A362:G362"/>
    <mergeCell ref="A363:G363"/>
    <mergeCell ref="A317:G317"/>
    <mergeCell ref="A135:G135"/>
    <mergeCell ref="A319:G319"/>
    <mergeCell ref="A325:G325"/>
    <mergeCell ref="A168:G168"/>
    <mergeCell ref="A341:G341"/>
    <mergeCell ref="A259:G259"/>
    <mergeCell ref="A343:G343"/>
    <mergeCell ref="A346:G346"/>
    <mergeCell ref="A264:G264"/>
    <mergeCell ref="A266:G266"/>
    <mergeCell ref="A292:G292"/>
    <mergeCell ref="A297:G297"/>
    <mergeCell ref="B331:C331"/>
    <mergeCell ref="B332:C332"/>
    <mergeCell ref="B187:C187"/>
    <mergeCell ref="B190:C190"/>
    <mergeCell ref="A307:G307"/>
    <mergeCell ref="A97:G97"/>
    <mergeCell ref="A310:G310"/>
    <mergeCell ref="A110:G110"/>
    <mergeCell ref="B262:C262"/>
    <mergeCell ref="B263:C263"/>
    <mergeCell ref="B236:C236"/>
    <mergeCell ref="B239:C239"/>
    <mergeCell ref="B243:C243"/>
    <mergeCell ref="B248:C248"/>
    <mergeCell ref="B249:C249"/>
    <mergeCell ref="B251:C251"/>
    <mergeCell ref="B253:C253"/>
    <mergeCell ref="B237:C237"/>
    <mergeCell ref="B231:C231"/>
    <mergeCell ref="B232:C232"/>
    <mergeCell ref="B233:C233"/>
    <mergeCell ref="B234:C234"/>
    <mergeCell ref="B235:C235"/>
    <mergeCell ref="B238:C238"/>
    <mergeCell ref="B170:C170"/>
    <mergeCell ref="B171:C171"/>
    <mergeCell ref="B175:C175"/>
    <mergeCell ref="B176:C176"/>
    <mergeCell ref="B177:C177"/>
    <mergeCell ref="A77:G77"/>
    <mergeCell ref="A84:G84"/>
    <mergeCell ref="A305:G305"/>
    <mergeCell ref="A87:G87"/>
    <mergeCell ref="B146:C146"/>
    <mergeCell ref="B147:C147"/>
    <mergeCell ref="B151:C151"/>
    <mergeCell ref="B152:C152"/>
    <mergeCell ref="B153:C153"/>
    <mergeCell ref="B154:C154"/>
    <mergeCell ref="B156:C156"/>
    <mergeCell ref="B158:C158"/>
    <mergeCell ref="B169:C169"/>
    <mergeCell ref="B230:C230"/>
    <mergeCell ref="B210:C210"/>
    <mergeCell ref="B211:C211"/>
    <mergeCell ref="B214:C214"/>
    <mergeCell ref="B215:C215"/>
    <mergeCell ref="B216:C216"/>
    <mergeCell ref="B217:C217"/>
    <mergeCell ref="B212:C212"/>
    <mergeCell ref="B213:C213"/>
    <mergeCell ref="B221:C221"/>
    <mergeCell ref="B322:C322"/>
    <mergeCell ref="B148:C148"/>
    <mergeCell ref="B149:C149"/>
    <mergeCell ref="B150:C150"/>
    <mergeCell ref="B155:C155"/>
    <mergeCell ref="B157:C157"/>
    <mergeCell ref="B159:C159"/>
    <mergeCell ref="B324:C324"/>
    <mergeCell ref="B320:C320"/>
    <mergeCell ref="B321:C321"/>
    <mergeCell ref="B172:C172"/>
    <mergeCell ref="B173:C173"/>
    <mergeCell ref="B174:C174"/>
    <mergeCell ref="B160:C160"/>
    <mergeCell ref="B161:C161"/>
    <mergeCell ref="B162:C162"/>
    <mergeCell ref="B163:C163"/>
    <mergeCell ref="B164:C164"/>
    <mergeCell ref="B166:C166"/>
    <mergeCell ref="B218:C218"/>
    <mergeCell ref="B219:C219"/>
    <mergeCell ref="B220:C220"/>
    <mergeCell ref="B227:C227"/>
    <mergeCell ref="B229:C229"/>
    <mergeCell ref="A366:E366"/>
    <mergeCell ref="B254:C254"/>
    <mergeCell ref="B255:C255"/>
    <mergeCell ref="B257:C257"/>
    <mergeCell ref="B240:C240"/>
    <mergeCell ref="B241:C241"/>
    <mergeCell ref="B242:C242"/>
    <mergeCell ref="B244:C244"/>
    <mergeCell ref="B245:C245"/>
    <mergeCell ref="B246:C246"/>
    <mergeCell ref="B256:C256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258:C258"/>
    <mergeCell ref="B342:C342"/>
    <mergeCell ref="B344:C344"/>
    <mergeCell ref="B345:C345"/>
    <mergeCell ref="B260:C260"/>
    <mergeCell ref="B355:C355"/>
    <mergeCell ref="B290:C290"/>
    <mergeCell ref="A42:G42"/>
    <mergeCell ref="A360:G360"/>
    <mergeCell ref="A361:G361"/>
    <mergeCell ref="A365:E365"/>
    <mergeCell ref="B278:C278"/>
    <mergeCell ref="B279:C279"/>
    <mergeCell ref="B280:C280"/>
    <mergeCell ref="B281:C281"/>
    <mergeCell ref="B350:C350"/>
    <mergeCell ref="B351:C351"/>
    <mergeCell ref="B261:C261"/>
    <mergeCell ref="B265:C265"/>
    <mergeCell ref="B267:C267"/>
    <mergeCell ref="B272:C272"/>
    <mergeCell ref="B275:C275"/>
    <mergeCell ref="B276:C276"/>
    <mergeCell ref="B247:C247"/>
    <mergeCell ref="B250:C250"/>
    <mergeCell ref="B252:C252"/>
    <mergeCell ref="B323:C323"/>
    <mergeCell ref="B165:C165"/>
    <mergeCell ref="B167:C167"/>
    <mergeCell ref="B222:C222"/>
    <mergeCell ref="B223:C223"/>
    <mergeCell ref="B224:C224"/>
    <mergeCell ref="B225:C225"/>
    <mergeCell ref="B226:C226"/>
    <mergeCell ref="B228:C228"/>
    <mergeCell ref="B203:C203"/>
    <mergeCell ref="B204:C204"/>
    <mergeCell ref="B207:C207"/>
    <mergeCell ref="B208:C208"/>
    <mergeCell ref="B209:C209"/>
    <mergeCell ref="B188:C188"/>
    <mergeCell ref="B189:C189"/>
    <mergeCell ref="B192:C192"/>
    <mergeCell ref="B199:C199"/>
    <mergeCell ref="B200:C200"/>
    <mergeCell ref="B201:C201"/>
    <mergeCell ref="B191:C191"/>
    <mergeCell ref="B193:C193"/>
    <mergeCell ref="B194:C194"/>
    <mergeCell ref="B195:C195"/>
    <mergeCell ref="B196:C196"/>
    <mergeCell ref="B197:C197"/>
    <mergeCell ref="B198:C198"/>
    <mergeCell ref="B326:C326"/>
    <mergeCell ref="B327:C327"/>
    <mergeCell ref="B328:C328"/>
    <mergeCell ref="B329:C329"/>
    <mergeCell ref="B330:C330"/>
    <mergeCell ref="B205:C205"/>
    <mergeCell ref="B206:C206"/>
    <mergeCell ref="B178:C178"/>
    <mergeCell ref="B179:C179"/>
    <mergeCell ref="B183:C183"/>
    <mergeCell ref="B184:C184"/>
    <mergeCell ref="B185:C185"/>
    <mergeCell ref="B186:C186"/>
    <mergeCell ref="B180:C180"/>
    <mergeCell ref="B181:C181"/>
    <mergeCell ref="B182:C182"/>
    <mergeCell ref="B318:C318"/>
    <mergeCell ref="B311:C311"/>
    <mergeCell ref="B312:C312"/>
    <mergeCell ref="B313:C313"/>
    <mergeCell ref="B314:C314"/>
    <mergeCell ref="B315:C315"/>
    <mergeCell ref="B316:C316"/>
    <mergeCell ref="B202:C202"/>
    <mergeCell ref="B141:C141"/>
    <mergeCell ref="B142:C142"/>
    <mergeCell ref="B143:C143"/>
    <mergeCell ref="B144:C144"/>
    <mergeCell ref="B145:C145"/>
    <mergeCell ref="B123:C123"/>
    <mergeCell ref="B124:C124"/>
    <mergeCell ref="B125:C125"/>
    <mergeCell ref="B129:C129"/>
    <mergeCell ref="B133:C133"/>
    <mergeCell ref="B137:C137"/>
    <mergeCell ref="B138:C138"/>
    <mergeCell ref="B139:C139"/>
    <mergeCell ref="B140:C140"/>
    <mergeCell ref="B309:C309"/>
    <mergeCell ref="B111:C111"/>
    <mergeCell ref="B112:C112"/>
    <mergeCell ref="B113:C113"/>
    <mergeCell ref="B306:C306"/>
    <mergeCell ref="B100:C100"/>
    <mergeCell ref="B101:C101"/>
    <mergeCell ref="B103:C103"/>
    <mergeCell ref="B104:C104"/>
    <mergeCell ref="B105:C105"/>
    <mergeCell ref="B114:C114"/>
    <mergeCell ref="B116:C116"/>
    <mergeCell ref="B117:C117"/>
    <mergeCell ref="B120:C120"/>
    <mergeCell ref="B121:C121"/>
    <mergeCell ref="B122:C122"/>
    <mergeCell ref="B134:C134"/>
    <mergeCell ref="B115:C115"/>
    <mergeCell ref="B118:C118"/>
    <mergeCell ref="B119:C119"/>
    <mergeCell ref="B126:C126"/>
    <mergeCell ref="B127:C127"/>
    <mergeCell ref="B128:C128"/>
    <mergeCell ref="B130:C130"/>
    <mergeCell ref="B106:C106"/>
    <mergeCell ref="B107:C107"/>
    <mergeCell ref="B308:C308"/>
    <mergeCell ref="B73:C73"/>
    <mergeCell ref="B74:C74"/>
    <mergeCell ref="B75:C75"/>
    <mergeCell ref="B76:C76"/>
    <mergeCell ref="B79:C79"/>
    <mergeCell ref="B80:C80"/>
    <mergeCell ref="B296:C296"/>
    <mergeCell ref="B298:C298"/>
    <mergeCell ref="B299:C299"/>
    <mergeCell ref="B300:C300"/>
    <mergeCell ref="B301:C301"/>
    <mergeCell ref="B302:C302"/>
    <mergeCell ref="B303:C303"/>
    <mergeCell ref="B304:C304"/>
    <mergeCell ref="B86:C86"/>
    <mergeCell ref="B92:C92"/>
    <mergeCell ref="B108:C108"/>
    <mergeCell ref="B109:C109"/>
    <mergeCell ref="B131:C131"/>
    <mergeCell ref="B132:C132"/>
    <mergeCell ref="B136:C136"/>
    <mergeCell ref="B70:C70"/>
    <mergeCell ref="B71:C71"/>
    <mergeCell ref="B72:C72"/>
    <mergeCell ref="B293:C293"/>
    <mergeCell ref="B294:C294"/>
    <mergeCell ref="B295:C295"/>
    <mergeCell ref="B282:C282"/>
    <mergeCell ref="B283:C283"/>
    <mergeCell ref="B81:C81"/>
    <mergeCell ref="B78:C78"/>
    <mergeCell ref="B88:C88"/>
    <mergeCell ref="B89:C89"/>
    <mergeCell ref="B90:C90"/>
    <mergeCell ref="B91:C91"/>
    <mergeCell ref="B93:C93"/>
    <mergeCell ref="B94:C94"/>
    <mergeCell ref="B95:C95"/>
    <mergeCell ref="B96:C96"/>
    <mergeCell ref="B82:C82"/>
    <mergeCell ref="B83:C83"/>
    <mergeCell ref="B85:C85"/>
    <mergeCell ref="B98:C98"/>
    <mergeCell ref="B99:C99"/>
    <mergeCell ref="B102:C102"/>
    <mergeCell ref="B39:C39"/>
    <mergeCell ref="B40:C40"/>
    <mergeCell ref="B43:C43"/>
    <mergeCell ref="B44:C44"/>
    <mergeCell ref="B45:C45"/>
    <mergeCell ref="B24:C24"/>
    <mergeCell ref="B29:C29"/>
    <mergeCell ref="B30:C30"/>
    <mergeCell ref="B26:C26"/>
    <mergeCell ref="B33:C33"/>
    <mergeCell ref="B27:C27"/>
    <mergeCell ref="B25:C25"/>
    <mergeCell ref="B31:C31"/>
    <mergeCell ref="B32:C32"/>
    <mergeCell ref="B35:C35"/>
    <mergeCell ref="B36:C36"/>
    <mergeCell ref="B37:C37"/>
    <mergeCell ref="B38:C38"/>
    <mergeCell ref="A28:G28"/>
    <mergeCell ref="A41:G41"/>
    <mergeCell ref="B22:C22"/>
    <mergeCell ref="B23:C23"/>
    <mergeCell ref="B11:C11"/>
    <mergeCell ref="B13:C13"/>
    <mergeCell ref="B14:C14"/>
    <mergeCell ref="B15:C15"/>
    <mergeCell ref="B16:C16"/>
    <mergeCell ref="B17:C17"/>
    <mergeCell ref="B34:C34"/>
    <mergeCell ref="A5:J5"/>
    <mergeCell ref="A6:J6"/>
    <mergeCell ref="A7:J7"/>
    <mergeCell ref="B10:C10"/>
    <mergeCell ref="B18:C18"/>
    <mergeCell ref="B19:C19"/>
    <mergeCell ref="B20:C20"/>
    <mergeCell ref="B12:C12"/>
    <mergeCell ref="B21:C21"/>
    <mergeCell ref="B46:C46"/>
    <mergeCell ref="B47:C47"/>
    <mergeCell ref="B53:C53"/>
    <mergeCell ref="B56:C56"/>
    <mergeCell ref="B62:C62"/>
    <mergeCell ref="B65:C65"/>
    <mergeCell ref="B66:C66"/>
    <mergeCell ref="B68:C68"/>
    <mergeCell ref="B69:C69"/>
    <mergeCell ref="B55:C55"/>
    <mergeCell ref="B57:C57"/>
    <mergeCell ref="B58:C58"/>
    <mergeCell ref="B59:C59"/>
    <mergeCell ref="B60:C60"/>
    <mergeCell ref="B61:C61"/>
    <mergeCell ref="B48:C48"/>
    <mergeCell ref="B49:C49"/>
    <mergeCell ref="B50:C50"/>
    <mergeCell ref="B51:C51"/>
    <mergeCell ref="B52:C52"/>
    <mergeCell ref="B54:C54"/>
    <mergeCell ref="B63:C63"/>
    <mergeCell ref="B64:C64"/>
    <mergeCell ref="B67:C67"/>
    <mergeCell ref="B353:C353"/>
    <mergeCell ref="B354:C354"/>
    <mergeCell ref="B357:C357"/>
    <mergeCell ref="G2:J2"/>
    <mergeCell ref="G3:J3"/>
    <mergeCell ref="G368:J368"/>
    <mergeCell ref="G367:J367"/>
    <mergeCell ref="G369:J369"/>
    <mergeCell ref="B284:C284"/>
    <mergeCell ref="B285:C285"/>
    <mergeCell ref="B286:C286"/>
    <mergeCell ref="B287:C287"/>
    <mergeCell ref="B288:C288"/>
    <mergeCell ref="B347:C347"/>
    <mergeCell ref="B348:C348"/>
    <mergeCell ref="B349:C349"/>
    <mergeCell ref="B352:C352"/>
    <mergeCell ref="B268:C268"/>
    <mergeCell ref="B269:C269"/>
    <mergeCell ref="B270:C270"/>
    <mergeCell ref="B271:C271"/>
    <mergeCell ref="B273:C273"/>
    <mergeCell ref="B274:C274"/>
    <mergeCell ref="B277:C277"/>
  </mergeCells>
  <printOptions/>
  <pageMargins left="0.3" right="0.3" top="0.75" bottom="0.75" header="0.3" footer="0.3"/>
  <pageSetup horizontalDpi="600" verticalDpi="600" orientation="landscape" r:id="rId1"/>
  <headerFooter>
    <oddFooter>&amp;LGA
F-PO-09-02,ED.4,REV.0&amp;C&amp;P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Q15" sqref="Q15"/>
    </sheetView>
  </sheetViews>
  <sheetFormatPr defaultColWidth="9.140625" defaultRowHeight="15"/>
  <cols>
    <col min="1" max="1" width="10.140625" style="0" customWidth="1"/>
    <col min="3" max="3" width="7.28125" style="0" customWidth="1"/>
    <col min="4" max="4" width="11.7109375" style="0" customWidth="1"/>
    <col min="5" max="5" width="26.28125" style="0" customWidth="1"/>
    <col min="6" max="6" width="11.7109375" style="0" customWidth="1"/>
    <col min="7" max="7" width="25.00390625" style="0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58" t="s">
        <v>343</v>
      </c>
      <c r="H2" s="58"/>
      <c r="I2" s="58"/>
      <c r="J2" s="58"/>
    </row>
    <row r="3" spans="1:10" ht="15">
      <c r="A3" s="1"/>
      <c r="B3" s="1"/>
      <c r="C3" s="1"/>
      <c r="D3" s="1"/>
      <c r="E3" s="1"/>
      <c r="F3" s="1"/>
      <c r="G3" s="58" t="s">
        <v>375</v>
      </c>
      <c r="H3" s="58"/>
      <c r="I3" s="58"/>
      <c r="J3" s="58"/>
    </row>
    <row r="4" spans="1:10" ht="15">
      <c r="A4" s="1"/>
      <c r="B4" s="1"/>
      <c r="C4" s="1"/>
      <c r="D4" s="1"/>
      <c r="E4" s="1"/>
      <c r="F4" s="1"/>
      <c r="G4" s="6"/>
      <c r="H4" s="6"/>
      <c r="I4" s="6"/>
      <c r="J4" s="6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58" t="s">
        <v>274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5">
      <c r="A7" s="58" t="s">
        <v>289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5">
      <c r="A8" s="58" t="s">
        <v>307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7" t="s">
        <v>316</v>
      </c>
    </row>
    <row r="11" spans="1:10" ht="71.25">
      <c r="A11" s="9" t="s">
        <v>0</v>
      </c>
      <c r="B11" s="84" t="s">
        <v>1</v>
      </c>
      <c r="C11" s="85"/>
      <c r="D11" s="9" t="s">
        <v>2</v>
      </c>
      <c r="E11" s="9" t="s">
        <v>277</v>
      </c>
      <c r="F11" s="9" t="s">
        <v>3</v>
      </c>
      <c r="G11" s="9" t="s">
        <v>4</v>
      </c>
      <c r="H11" s="9" t="s">
        <v>288</v>
      </c>
      <c r="I11" s="9" t="s">
        <v>318</v>
      </c>
      <c r="J11" s="11" t="s">
        <v>317</v>
      </c>
    </row>
    <row r="12" spans="1:10" ht="30">
      <c r="A12" s="35" t="s">
        <v>5</v>
      </c>
      <c r="B12" s="86" t="s">
        <v>49</v>
      </c>
      <c r="C12" s="86"/>
      <c r="D12" s="35" t="s">
        <v>50</v>
      </c>
      <c r="E12" s="35" t="s">
        <v>51</v>
      </c>
      <c r="F12" s="35"/>
      <c r="G12" s="35"/>
      <c r="H12" s="36">
        <v>44000</v>
      </c>
      <c r="I12" s="36">
        <v>44000</v>
      </c>
      <c r="J12" s="37">
        <v>43814.82</v>
      </c>
    </row>
    <row r="13" spans="1:10" ht="15">
      <c r="A13" s="83" t="s">
        <v>321</v>
      </c>
      <c r="B13" s="83"/>
      <c r="C13" s="83"/>
      <c r="D13" s="83"/>
      <c r="E13" s="83"/>
      <c r="F13" s="83"/>
      <c r="G13" s="83"/>
      <c r="H13" s="38">
        <f>H12</f>
        <v>44000</v>
      </c>
      <c r="I13" s="38">
        <f>I12</f>
        <v>44000</v>
      </c>
      <c r="J13" s="38">
        <f>J12</f>
        <v>43814.82</v>
      </c>
    </row>
    <row r="14" spans="1:10" ht="15">
      <c r="A14" s="70" t="s">
        <v>344</v>
      </c>
      <c r="B14" s="70"/>
      <c r="C14" s="70"/>
      <c r="D14" s="70"/>
      <c r="E14" s="70"/>
      <c r="F14" s="70"/>
      <c r="G14" s="70"/>
      <c r="H14" s="39">
        <f>SUM(H12)</f>
        <v>44000</v>
      </c>
      <c r="I14" s="39">
        <f>SUM(I12)</f>
        <v>44000</v>
      </c>
      <c r="J14" s="39">
        <f>SUM(J12)</f>
        <v>43814.82</v>
      </c>
    </row>
    <row r="15" spans="1:10" ht="60">
      <c r="A15" s="28" t="s">
        <v>81</v>
      </c>
      <c r="B15" s="68" t="s">
        <v>49</v>
      </c>
      <c r="C15" s="69"/>
      <c r="D15" s="28">
        <v>840600</v>
      </c>
      <c r="E15" s="29" t="s">
        <v>305</v>
      </c>
      <c r="F15" s="40">
        <v>550167</v>
      </c>
      <c r="G15" s="40" t="s">
        <v>306</v>
      </c>
      <c r="H15" s="37">
        <v>44000</v>
      </c>
      <c r="I15" s="37">
        <v>44000</v>
      </c>
      <c r="J15" s="37">
        <v>0</v>
      </c>
    </row>
    <row r="16" spans="1:10" ht="15">
      <c r="A16" s="83" t="s">
        <v>321</v>
      </c>
      <c r="B16" s="83"/>
      <c r="C16" s="83"/>
      <c r="D16" s="83"/>
      <c r="E16" s="83"/>
      <c r="F16" s="83"/>
      <c r="G16" s="83"/>
      <c r="H16" s="41">
        <f>H15</f>
        <v>44000</v>
      </c>
      <c r="I16" s="41">
        <f>I15</f>
        <v>44000</v>
      </c>
      <c r="J16" s="41">
        <f>J15</f>
        <v>0</v>
      </c>
    </row>
    <row r="17" spans="1:10" ht="15">
      <c r="A17" s="71" t="s">
        <v>345</v>
      </c>
      <c r="B17" s="71"/>
      <c r="C17" s="71"/>
      <c r="D17" s="71"/>
      <c r="E17" s="71"/>
      <c r="F17" s="71"/>
      <c r="G17" s="71"/>
      <c r="H17" s="42">
        <f>SUM(H15)</f>
        <v>44000</v>
      </c>
      <c r="I17" s="42">
        <f>SUM(I15)</f>
        <v>44000</v>
      </c>
      <c r="J17" s="42">
        <f>SUM(J15)</f>
        <v>0</v>
      </c>
    </row>
    <row r="18" spans="1:10" ht="15">
      <c r="A18" s="72" t="s">
        <v>339</v>
      </c>
      <c r="B18" s="72"/>
      <c r="C18" s="72"/>
      <c r="D18" s="72"/>
      <c r="E18" s="72"/>
      <c r="F18" s="72"/>
      <c r="G18" s="72"/>
      <c r="H18" s="42">
        <f>H14-H17</f>
        <v>0</v>
      </c>
      <c r="I18" s="42">
        <f>I14-I17</f>
        <v>0</v>
      </c>
      <c r="J18" s="42">
        <f>J14-J17</f>
        <v>43814.82</v>
      </c>
    </row>
    <row r="19" spans="1:10" ht="15">
      <c r="A19" s="83" t="s">
        <v>321</v>
      </c>
      <c r="B19" s="83"/>
      <c r="C19" s="83"/>
      <c r="D19" s="83"/>
      <c r="E19" s="83"/>
      <c r="F19" s="83"/>
      <c r="G19" s="83"/>
      <c r="H19" s="4">
        <f>H13-H16</f>
        <v>0</v>
      </c>
      <c r="I19" s="4">
        <f>I13-I16</f>
        <v>0</v>
      </c>
      <c r="J19" s="4">
        <f>J13-J16</f>
        <v>43814.82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58" t="s">
        <v>284</v>
      </c>
      <c r="B22" s="58"/>
      <c r="C22" s="58"/>
      <c r="D22" s="58"/>
      <c r="E22" s="58"/>
      <c r="F22" s="1"/>
      <c r="G22" s="1"/>
      <c r="H22" s="1"/>
      <c r="I22" s="1"/>
      <c r="J22" s="1"/>
    </row>
    <row r="23" spans="1:10" ht="15">
      <c r="A23" s="58" t="s">
        <v>285</v>
      </c>
      <c r="B23" s="58"/>
      <c r="C23" s="58"/>
      <c r="D23" s="58"/>
      <c r="E23" s="58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58" t="s">
        <v>286</v>
      </c>
      <c r="H24" s="58"/>
      <c r="I24" s="58"/>
      <c r="J24" s="58"/>
    </row>
    <row r="25" spans="1:10" ht="15">
      <c r="A25" s="1"/>
      <c r="B25" s="1"/>
      <c r="C25" s="1"/>
      <c r="D25" s="1"/>
      <c r="E25" s="1"/>
      <c r="F25" s="1"/>
      <c r="G25" s="58" t="s">
        <v>287</v>
      </c>
      <c r="H25" s="58"/>
      <c r="I25" s="58"/>
      <c r="J25" s="58"/>
    </row>
    <row r="26" spans="1:10" ht="15">
      <c r="A26" s="1"/>
      <c r="B26" s="1"/>
      <c r="C26" s="1"/>
      <c r="D26" s="1"/>
      <c r="E26" s="1"/>
      <c r="F26" s="1"/>
      <c r="G26" s="58" t="s">
        <v>315</v>
      </c>
      <c r="H26" s="58"/>
      <c r="I26" s="58"/>
      <c r="J26" s="58"/>
    </row>
  </sheetData>
  <sheetProtection/>
  <mergeCells count="19">
    <mergeCell ref="G2:J2"/>
    <mergeCell ref="G3:J3"/>
    <mergeCell ref="G24:J24"/>
    <mergeCell ref="G25:J25"/>
    <mergeCell ref="G26:J26"/>
    <mergeCell ref="A14:G14"/>
    <mergeCell ref="A17:G17"/>
    <mergeCell ref="A18:G18"/>
    <mergeCell ref="A22:E22"/>
    <mergeCell ref="A23:E23"/>
    <mergeCell ref="B15:C15"/>
    <mergeCell ref="A13:G13"/>
    <mergeCell ref="A16:G16"/>
    <mergeCell ref="A19:G19"/>
    <mergeCell ref="B11:C11"/>
    <mergeCell ref="A6:J6"/>
    <mergeCell ref="A7:J7"/>
    <mergeCell ref="A8:J8"/>
    <mergeCell ref="B12:C12"/>
  </mergeCells>
  <printOptions/>
  <pageMargins left="0.45" right="0.45" top="0.75" bottom="0.75" header="0.3" footer="0.3"/>
  <pageSetup horizontalDpi="600" verticalDpi="600" orientation="landscape" r:id="rId1"/>
  <headerFooter>
    <oddFooter>&amp;LGA
F-PO-09-02,ED.4,REV.0&amp;C&amp;P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0.140625" style="0" customWidth="1"/>
    <col min="3" max="3" width="8.140625" style="0" customWidth="1"/>
    <col min="4" max="4" width="12.28125" style="0" customWidth="1"/>
    <col min="5" max="5" width="27.421875" style="0" customWidth="1"/>
    <col min="6" max="6" width="11.00390625" style="0" customWidth="1"/>
    <col min="7" max="7" width="22.57421875" style="0" customWidth="1"/>
    <col min="8" max="8" width="10.421875" style="0" bestFit="1" customWidth="1"/>
    <col min="9" max="9" width="10.00390625" style="0" customWidth="1"/>
    <col min="10" max="10" width="10.421875" style="0" bestFit="1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58" t="s">
        <v>319</v>
      </c>
      <c r="H2" s="58"/>
      <c r="I2" s="58"/>
      <c r="J2" s="58"/>
    </row>
    <row r="3" spans="1:10" ht="15">
      <c r="A3" s="1"/>
      <c r="B3" s="1"/>
      <c r="C3" s="1"/>
      <c r="D3" s="1"/>
      <c r="E3" s="1"/>
      <c r="F3" s="1"/>
      <c r="G3" s="58" t="s">
        <v>376</v>
      </c>
      <c r="H3" s="58"/>
      <c r="I3" s="58"/>
      <c r="J3" s="58"/>
    </row>
    <row r="4" spans="1:10" ht="15">
      <c r="A4" s="1"/>
      <c r="B4" s="1"/>
      <c r="C4" s="1"/>
      <c r="D4" s="1"/>
      <c r="E4" s="1"/>
      <c r="F4" s="1"/>
      <c r="G4" s="1"/>
      <c r="H4" s="6"/>
      <c r="I4" s="6"/>
      <c r="J4" s="6"/>
    </row>
    <row r="5" spans="1:10" ht="15">
      <c r="A5" s="1"/>
      <c r="B5" s="1"/>
      <c r="C5" s="1"/>
      <c r="D5" s="1"/>
      <c r="E5" s="1"/>
      <c r="F5" s="1"/>
      <c r="G5" s="1"/>
      <c r="H5" s="6"/>
      <c r="I5" s="6"/>
      <c r="J5" s="6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58" t="s">
        <v>274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5">
      <c r="A8" s="58" t="s">
        <v>289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5">
      <c r="A9" s="58" t="s">
        <v>278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7" t="s">
        <v>316</v>
      </c>
    </row>
    <row r="12" spans="1:10" ht="71.25">
      <c r="A12" s="8" t="s">
        <v>0</v>
      </c>
      <c r="B12" s="59" t="s">
        <v>1</v>
      </c>
      <c r="C12" s="60"/>
      <c r="D12" s="8" t="s">
        <v>2</v>
      </c>
      <c r="E12" s="8" t="s">
        <v>277</v>
      </c>
      <c r="F12" s="9" t="s">
        <v>3</v>
      </c>
      <c r="G12" s="9" t="s">
        <v>282</v>
      </c>
      <c r="H12" s="9" t="s">
        <v>288</v>
      </c>
      <c r="I12" s="10" t="s">
        <v>346</v>
      </c>
      <c r="J12" s="11" t="s">
        <v>347</v>
      </c>
    </row>
    <row r="13" spans="1:10" ht="60">
      <c r="A13" s="12" t="s">
        <v>5</v>
      </c>
      <c r="B13" s="54" t="s">
        <v>52</v>
      </c>
      <c r="C13" s="55"/>
      <c r="D13" s="12" t="s">
        <v>53</v>
      </c>
      <c r="E13" s="13" t="s">
        <v>54</v>
      </c>
      <c r="F13" s="14"/>
      <c r="G13" s="14"/>
      <c r="H13" s="15">
        <v>92000</v>
      </c>
      <c r="I13" s="15">
        <v>11000</v>
      </c>
      <c r="J13" s="16">
        <v>23450</v>
      </c>
    </row>
    <row r="14" spans="1:10" ht="15">
      <c r="A14" s="64" t="s">
        <v>320</v>
      </c>
      <c r="B14" s="64"/>
      <c r="C14" s="64"/>
      <c r="D14" s="64"/>
      <c r="E14" s="64"/>
      <c r="F14" s="64"/>
      <c r="G14" s="65"/>
      <c r="H14" s="18">
        <f>SUM(H13)</f>
        <v>92000</v>
      </c>
      <c r="I14" s="18">
        <f>SUM(I13)</f>
        <v>11000</v>
      </c>
      <c r="J14" s="18">
        <f>SUM(J13)</f>
        <v>23450</v>
      </c>
    </row>
    <row r="15" spans="1:10" ht="15">
      <c r="A15" s="70" t="s">
        <v>348</v>
      </c>
      <c r="B15" s="70"/>
      <c r="C15" s="70"/>
      <c r="D15" s="70"/>
      <c r="E15" s="70"/>
      <c r="F15" s="70"/>
      <c r="G15" s="70"/>
      <c r="H15" s="19">
        <f>H14</f>
        <v>92000</v>
      </c>
      <c r="I15" s="19">
        <f>I14</f>
        <v>11000</v>
      </c>
      <c r="J15" s="19">
        <f>J14</f>
        <v>23450</v>
      </c>
    </row>
    <row r="16" spans="1:10" ht="30">
      <c r="A16" s="12" t="s">
        <v>81</v>
      </c>
      <c r="B16" s="54" t="s">
        <v>52</v>
      </c>
      <c r="C16" s="55"/>
      <c r="D16" s="12" t="s">
        <v>218</v>
      </c>
      <c r="E16" s="12" t="s">
        <v>219</v>
      </c>
      <c r="F16" s="12" t="s">
        <v>236</v>
      </c>
      <c r="G16" s="13" t="s">
        <v>237</v>
      </c>
      <c r="H16" s="15">
        <v>60000</v>
      </c>
      <c r="I16" s="15">
        <v>10000</v>
      </c>
      <c r="J16" s="16">
        <v>9207</v>
      </c>
    </row>
    <row r="17" spans="1:10" ht="30">
      <c r="A17" s="12" t="s">
        <v>81</v>
      </c>
      <c r="B17" s="54" t="s">
        <v>52</v>
      </c>
      <c r="C17" s="55"/>
      <c r="D17" s="12" t="s">
        <v>218</v>
      </c>
      <c r="E17" s="12" t="s">
        <v>219</v>
      </c>
      <c r="F17" s="20" t="s">
        <v>96</v>
      </c>
      <c r="G17" s="21" t="s">
        <v>97</v>
      </c>
      <c r="H17" s="15">
        <v>2000</v>
      </c>
      <c r="I17" s="15">
        <v>1000</v>
      </c>
      <c r="J17" s="16">
        <v>207</v>
      </c>
    </row>
    <row r="18" spans="1:10" ht="30">
      <c r="A18" s="20" t="s">
        <v>81</v>
      </c>
      <c r="B18" s="56" t="s">
        <v>52</v>
      </c>
      <c r="C18" s="57"/>
      <c r="D18" s="20" t="s">
        <v>218</v>
      </c>
      <c r="E18" s="21" t="s">
        <v>219</v>
      </c>
      <c r="F18" s="31">
        <v>200101</v>
      </c>
      <c r="G18" s="31" t="s">
        <v>99</v>
      </c>
      <c r="H18" s="22">
        <v>5000</v>
      </c>
      <c r="I18" s="22">
        <v>0</v>
      </c>
      <c r="J18" s="23">
        <v>0</v>
      </c>
    </row>
    <row r="19" spans="1:10" ht="30">
      <c r="A19" s="35" t="s">
        <v>81</v>
      </c>
      <c r="B19" s="86" t="s">
        <v>52</v>
      </c>
      <c r="C19" s="86"/>
      <c r="D19" s="35" t="s">
        <v>218</v>
      </c>
      <c r="E19" s="35" t="s">
        <v>219</v>
      </c>
      <c r="F19" s="35">
        <v>200102</v>
      </c>
      <c r="G19" s="35" t="s">
        <v>183</v>
      </c>
      <c r="H19" s="15">
        <v>3000</v>
      </c>
      <c r="I19" s="15">
        <v>0</v>
      </c>
      <c r="J19" s="16">
        <v>0</v>
      </c>
    </row>
    <row r="20" spans="1:10" ht="30">
      <c r="A20" s="35" t="s">
        <v>81</v>
      </c>
      <c r="B20" s="86" t="s">
        <v>52</v>
      </c>
      <c r="C20" s="86"/>
      <c r="D20" s="35" t="s">
        <v>218</v>
      </c>
      <c r="E20" s="35" t="s">
        <v>219</v>
      </c>
      <c r="F20" s="35">
        <v>200105</v>
      </c>
      <c r="G20" s="35" t="s">
        <v>245</v>
      </c>
      <c r="H20" s="15">
        <v>1000</v>
      </c>
      <c r="I20" s="15">
        <v>0</v>
      </c>
      <c r="J20" s="16">
        <v>0</v>
      </c>
    </row>
    <row r="21" spans="1:10" ht="45">
      <c r="A21" s="35" t="s">
        <v>81</v>
      </c>
      <c r="B21" s="86" t="s">
        <v>52</v>
      </c>
      <c r="C21" s="86"/>
      <c r="D21" s="35" t="s">
        <v>218</v>
      </c>
      <c r="E21" s="35" t="s">
        <v>219</v>
      </c>
      <c r="F21" s="35">
        <v>200130</v>
      </c>
      <c r="G21" s="35" t="s">
        <v>113</v>
      </c>
      <c r="H21" s="15">
        <v>8000</v>
      </c>
      <c r="I21" s="15">
        <v>0</v>
      </c>
      <c r="J21" s="16">
        <v>0</v>
      </c>
    </row>
    <row r="22" spans="1:10" ht="30">
      <c r="A22" s="35" t="s">
        <v>81</v>
      </c>
      <c r="B22" s="86" t="s">
        <v>52</v>
      </c>
      <c r="C22" s="86"/>
      <c r="D22" s="35" t="s">
        <v>218</v>
      </c>
      <c r="E22" s="35" t="s">
        <v>219</v>
      </c>
      <c r="F22" s="35">
        <v>200530</v>
      </c>
      <c r="G22" s="35" t="s">
        <v>115</v>
      </c>
      <c r="H22" s="15">
        <v>5000</v>
      </c>
      <c r="I22" s="15">
        <v>0</v>
      </c>
      <c r="J22" s="16">
        <v>0</v>
      </c>
    </row>
    <row r="23" spans="1:10" ht="30">
      <c r="A23" s="35" t="s">
        <v>81</v>
      </c>
      <c r="B23" s="86" t="s">
        <v>52</v>
      </c>
      <c r="C23" s="86"/>
      <c r="D23" s="35" t="s">
        <v>218</v>
      </c>
      <c r="E23" s="35" t="s">
        <v>219</v>
      </c>
      <c r="F23" s="35">
        <v>201300</v>
      </c>
      <c r="G23" s="35" t="s">
        <v>217</v>
      </c>
      <c r="H23" s="15">
        <v>2000</v>
      </c>
      <c r="I23" s="15">
        <v>0</v>
      </c>
      <c r="J23" s="16">
        <v>0</v>
      </c>
    </row>
    <row r="24" spans="1:10" ht="30">
      <c r="A24" s="35" t="s">
        <v>81</v>
      </c>
      <c r="B24" s="86" t="s">
        <v>52</v>
      </c>
      <c r="C24" s="86"/>
      <c r="D24" s="35" t="s">
        <v>218</v>
      </c>
      <c r="E24" s="35" t="s">
        <v>219</v>
      </c>
      <c r="F24" s="35">
        <v>203030</v>
      </c>
      <c r="G24" s="35" t="s">
        <v>127</v>
      </c>
      <c r="H24" s="15">
        <v>6000</v>
      </c>
      <c r="I24" s="15">
        <v>0</v>
      </c>
      <c r="J24" s="16">
        <v>0</v>
      </c>
    </row>
    <row r="25" spans="1:10" ht="15">
      <c r="A25" s="83" t="s">
        <v>320</v>
      </c>
      <c r="B25" s="83"/>
      <c r="C25" s="83"/>
      <c r="D25" s="83"/>
      <c r="E25" s="83"/>
      <c r="F25" s="83"/>
      <c r="G25" s="83"/>
      <c r="H25" s="18">
        <f>SUM(H16:H24)</f>
        <v>92000</v>
      </c>
      <c r="I25" s="18">
        <f>SUM(I16:I24)</f>
        <v>11000</v>
      </c>
      <c r="J25" s="18">
        <f>SUM(J16:J24)</f>
        <v>9414</v>
      </c>
    </row>
    <row r="26" spans="1:10" ht="15">
      <c r="A26" s="87" t="s">
        <v>349</v>
      </c>
      <c r="B26" s="88"/>
      <c r="C26" s="88"/>
      <c r="D26" s="88"/>
      <c r="E26" s="88"/>
      <c r="F26" s="88"/>
      <c r="G26" s="89"/>
      <c r="H26" s="33">
        <f>H25</f>
        <v>92000</v>
      </c>
      <c r="I26" s="33">
        <f>I25</f>
        <v>11000</v>
      </c>
      <c r="J26" s="33">
        <f>J25</f>
        <v>9414</v>
      </c>
    </row>
    <row r="27" spans="1:10" ht="15">
      <c r="A27" s="72" t="s">
        <v>283</v>
      </c>
      <c r="B27" s="72"/>
      <c r="C27" s="72"/>
      <c r="D27" s="72"/>
      <c r="E27" s="72"/>
      <c r="F27" s="72"/>
      <c r="G27" s="72"/>
      <c r="H27" s="33">
        <f>H15-H26</f>
        <v>0</v>
      </c>
      <c r="I27" s="33">
        <f>I15-I26</f>
        <v>0</v>
      </c>
      <c r="J27" s="33">
        <f>J15-J26</f>
        <v>14036</v>
      </c>
    </row>
    <row r="28" spans="1:10" ht="15">
      <c r="A28" s="83" t="s">
        <v>320</v>
      </c>
      <c r="B28" s="83"/>
      <c r="C28" s="83"/>
      <c r="D28" s="83"/>
      <c r="E28" s="83"/>
      <c r="F28" s="83"/>
      <c r="G28" s="83"/>
      <c r="H28" s="34">
        <f>H14-H25</f>
        <v>0</v>
      </c>
      <c r="I28" s="34">
        <f>I14-I25</f>
        <v>0</v>
      </c>
      <c r="J28" s="34">
        <f>J14-J25</f>
        <v>14036</v>
      </c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58" t="s">
        <v>284</v>
      </c>
      <c r="B31" s="58"/>
      <c r="C31" s="58"/>
      <c r="D31" s="58"/>
      <c r="E31" s="58"/>
      <c r="F31" s="1"/>
      <c r="G31" s="1"/>
      <c r="H31" s="1"/>
      <c r="I31" s="1"/>
      <c r="J31" s="1"/>
    </row>
    <row r="32" spans="1:10" ht="15">
      <c r="A32" s="58" t="s">
        <v>285</v>
      </c>
      <c r="B32" s="58"/>
      <c r="C32" s="58"/>
      <c r="D32" s="58"/>
      <c r="E32" s="58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58" t="s">
        <v>286</v>
      </c>
      <c r="I33" s="58"/>
      <c r="J33" s="58"/>
    </row>
    <row r="34" spans="1:10" ht="15">
      <c r="A34" s="1"/>
      <c r="B34" s="1"/>
      <c r="C34" s="1"/>
      <c r="D34" s="1"/>
      <c r="E34" s="1"/>
      <c r="F34" s="1"/>
      <c r="G34" s="1"/>
      <c r="H34" s="58" t="s">
        <v>287</v>
      </c>
      <c r="I34" s="58"/>
      <c r="J34" s="58"/>
    </row>
    <row r="35" spans="1:10" ht="15">
      <c r="A35" s="1"/>
      <c r="B35" s="1"/>
      <c r="C35" s="1"/>
      <c r="D35" s="1"/>
      <c r="E35" s="1"/>
      <c r="F35" s="1"/>
      <c r="G35" s="1"/>
      <c r="H35" s="58" t="s">
        <v>315</v>
      </c>
      <c r="I35" s="58"/>
      <c r="J35" s="58"/>
    </row>
  </sheetData>
  <sheetProtection/>
  <mergeCells count="27">
    <mergeCell ref="A31:E31"/>
    <mergeCell ref="A32:E32"/>
    <mergeCell ref="H33:J33"/>
    <mergeCell ref="H34:J34"/>
    <mergeCell ref="H35:J35"/>
    <mergeCell ref="G2:J2"/>
    <mergeCell ref="G3:J3"/>
    <mergeCell ref="A27:G27"/>
    <mergeCell ref="A7:J7"/>
    <mergeCell ref="A8:J8"/>
    <mergeCell ref="A9:J9"/>
    <mergeCell ref="B12:C12"/>
    <mergeCell ref="B13:C13"/>
    <mergeCell ref="A15:G15"/>
    <mergeCell ref="B16:C16"/>
    <mergeCell ref="B17:C17"/>
    <mergeCell ref="A26:G26"/>
    <mergeCell ref="A14:G14"/>
    <mergeCell ref="B18:C18"/>
    <mergeCell ref="B19:C19"/>
    <mergeCell ref="A25:G25"/>
    <mergeCell ref="A28:G28"/>
    <mergeCell ref="B20:C20"/>
    <mergeCell ref="B21:C21"/>
    <mergeCell ref="B22:C22"/>
    <mergeCell ref="B23:C23"/>
    <mergeCell ref="B24:C24"/>
  </mergeCells>
  <printOptions/>
  <pageMargins left="0.3" right="0.3" top="0.75" bottom="0.75" header="0.3" footer="0.3"/>
  <pageSetup horizontalDpi="600" verticalDpi="600" orientation="landscape" r:id="rId1"/>
  <headerFooter>
    <oddFooter>&amp;LGA
F-PO-09-02,ED.4,REV.0&amp;C&amp;P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43">
      <selection activeCell="L8" sqref="L8"/>
    </sheetView>
  </sheetViews>
  <sheetFormatPr defaultColWidth="9.140625" defaultRowHeight="15"/>
  <cols>
    <col min="1" max="1" width="10.140625" style="0" customWidth="1"/>
    <col min="3" max="3" width="9.00390625" style="0" customWidth="1"/>
    <col min="4" max="4" width="11.57421875" style="0" customWidth="1"/>
    <col min="5" max="5" width="22.421875" style="0" customWidth="1"/>
    <col min="6" max="6" width="11.7109375" style="0" customWidth="1"/>
    <col min="7" max="7" width="23.28125" style="0" customWidth="1"/>
    <col min="8" max="8" width="13.00390625" style="0" bestFit="1" customWidth="1"/>
    <col min="9" max="10" width="11.8515625" style="0" bestFit="1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58" t="s">
        <v>350</v>
      </c>
      <c r="H2" s="58"/>
      <c r="I2" s="58"/>
      <c r="J2" s="58"/>
    </row>
    <row r="3" spans="1:10" ht="15">
      <c r="A3" s="1"/>
      <c r="B3" s="1"/>
      <c r="C3" s="1"/>
      <c r="D3" s="1"/>
      <c r="E3" s="1"/>
      <c r="F3" s="1"/>
      <c r="G3" s="58" t="s">
        <v>375</v>
      </c>
      <c r="H3" s="58"/>
      <c r="I3" s="58"/>
      <c r="J3" s="58"/>
    </row>
    <row r="4" spans="1:10" ht="15">
      <c r="A4" s="1"/>
      <c r="B4" s="1"/>
      <c r="C4" s="1"/>
      <c r="D4" s="1"/>
      <c r="E4" s="1"/>
      <c r="F4" s="1"/>
      <c r="G4" s="6"/>
      <c r="H4" s="6"/>
      <c r="I4" s="6"/>
      <c r="J4" s="6"/>
    </row>
    <row r="5" spans="1:10" ht="15">
      <c r="A5" s="1"/>
      <c r="B5" s="1"/>
      <c r="C5" s="1"/>
      <c r="D5" s="1"/>
      <c r="E5" s="1"/>
      <c r="F5" s="1"/>
      <c r="G5" s="6"/>
      <c r="H5" s="6"/>
      <c r="I5" s="6"/>
      <c r="J5" s="6"/>
    </row>
    <row r="6" spans="1:10" ht="15">
      <c r="A6" s="1"/>
      <c r="B6" s="1"/>
      <c r="C6" s="1"/>
      <c r="D6" s="1"/>
      <c r="E6" s="1"/>
      <c r="F6" s="1"/>
      <c r="G6" s="1"/>
      <c r="H6" s="6"/>
      <c r="I6" s="6"/>
      <c r="J6" s="6"/>
    </row>
    <row r="7" spans="1:10" ht="15">
      <c r="A7" s="58" t="s">
        <v>274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5">
      <c r="A8" s="58" t="s">
        <v>289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5">
      <c r="A9" s="58" t="s">
        <v>279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7" t="s">
        <v>276</v>
      </c>
    </row>
    <row r="14" spans="1:10" ht="71.25">
      <c r="A14" s="11" t="s">
        <v>0</v>
      </c>
      <c r="B14" s="90" t="s">
        <v>1</v>
      </c>
      <c r="C14" s="90"/>
      <c r="D14" s="11" t="s">
        <v>2</v>
      </c>
      <c r="E14" s="11" t="s">
        <v>277</v>
      </c>
      <c r="F14" s="11" t="s">
        <v>3</v>
      </c>
      <c r="G14" s="11" t="s">
        <v>282</v>
      </c>
      <c r="H14" s="11" t="s">
        <v>358</v>
      </c>
      <c r="I14" s="11" t="s">
        <v>346</v>
      </c>
      <c r="J14" s="11" t="s">
        <v>347</v>
      </c>
    </row>
    <row r="15" spans="1:10" ht="45">
      <c r="A15" s="35" t="s">
        <v>5</v>
      </c>
      <c r="B15" s="86" t="s">
        <v>55</v>
      </c>
      <c r="C15" s="86"/>
      <c r="D15" s="35" t="s">
        <v>19</v>
      </c>
      <c r="E15" s="35" t="s">
        <v>20</v>
      </c>
      <c r="F15" s="14"/>
      <c r="G15" s="14"/>
      <c r="H15" s="15">
        <v>108000</v>
      </c>
      <c r="I15" s="15">
        <v>55000</v>
      </c>
      <c r="J15" s="16">
        <v>54441.48</v>
      </c>
    </row>
    <row r="16" spans="1:10" ht="30">
      <c r="A16" s="35" t="s">
        <v>5</v>
      </c>
      <c r="B16" s="86" t="s">
        <v>55</v>
      </c>
      <c r="C16" s="86"/>
      <c r="D16" s="35" t="s">
        <v>56</v>
      </c>
      <c r="E16" s="35" t="s">
        <v>57</v>
      </c>
      <c r="F16" s="14"/>
      <c r="G16" s="14"/>
      <c r="H16" s="15">
        <v>2517000</v>
      </c>
      <c r="I16" s="15">
        <v>1414000</v>
      </c>
      <c r="J16" s="16">
        <v>566848.19</v>
      </c>
    </row>
    <row r="17" spans="1:10" ht="60">
      <c r="A17" s="35" t="s">
        <v>5</v>
      </c>
      <c r="B17" s="86" t="s">
        <v>55</v>
      </c>
      <c r="C17" s="86"/>
      <c r="D17" s="35" t="s">
        <v>58</v>
      </c>
      <c r="E17" s="35" t="s">
        <v>59</v>
      </c>
      <c r="F17" s="14"/>
      <c r="G17" s="14"/>
      <c r="H17" s="15">
        <v>155809000</v>
      </c>
      <c r="I17" s="15">
        <v>39303000</v>
      </c>
      <c r="J17" s="16">
        <v>36538597.21</v>
      </c>
    </row>
    <row r="18" spans="1:10" ht="75">
      <c r="A18" s="35" t="s">
        <v>5</v>
      </c>
      <c r="B18" s="86" t="s">
        <v>55</v>
      </c>
      <c r="C18" s="86"/>
      <c r="D18" s="35" t="s">
        <v>60</v>
      </c>
      <c r="E18" s="35" t="s">
        <v>61</v>
      </c>
      <c r="F18" s="14"/>
      <c r="G18" s="14"/>
      <c r="H18" s="15">
        <v>28000000</v>
      </c>
      <c r="I18" s="15">
        <v>8600000</v>
      </c>
      <c r="J18" s="16">
        <v>8092977.75</v>
      </c>
    </row>
    <row r="19" spans="1:10" ht="90">
      <c r="A19" s="35" t="s">
        <v>5</v>
      </c>
      <c r="B19" s="86" t="s">
        <v>55</v>
      </c>
      <c r="C19" s="86"/>
      <c r="D19" s="35">
        <v>333100</v>
      </c>
      <c r="E19" s="35" t="s">
        <v>351</v>
      </c>
      <c r="F19" s="14"/>
      <c r="G19" s="14"/>
      <c r="H19" s="15">
        <v>12000000</v>
      </c>
      <c r="I19" s="15">
        <v>0</v>
      </c>
      <c r="J19" s="16">
        <v>0</v>
      </c>
    </row>
    <row r="20" spans="1:10" ht="45">
      <c r="A20" s="35" t="s">
        <v>5</v>
      </c>
      <c r="B20" s="86" t="s">
        <v>55</v>
      </c>
      <c r="C20" s="86"/>
      <c r="D20" s="35" t="s">
        <v>62</v>
      </c>
      <c r="E20" s="35" t="s">
        <v>63</v>
      </c>
      <c r="F20" s="14"/>
      <c r="G20" s="14"/>
      <c r="H20" s="15">
        <v>5900000</v>
      </c>
      <c r="I20" s="15">
        <v>1500000</v>
      </c>
      <c r="J20" s="16">
        <v>1440000</v>
      </c>
    </row>
    <row r="21" spans="1:10" ht="35.25" customHeight="1">
      <c r="A21" s="35" t="s">
        <v>5</v>
      </c>
      <c r="B21" s="86" t="s">
        <v>55</v>
      </c>
      <c r="C21" s="86"/>
      <c r="D21" s="35" t="s">
        <v>64</v>
      </c>
      <c r="E21" s="35" t="s">
        <v>65</v>
      </c>
      <c r="F21" s="14"/>
      <c r="G21" s="14"/>
      <c r="H21" s="15">
        <v>1500000</v>
      </c>
      <c r="I21" s="15">
        <v>300000</v>
      </c>
      <c r="J21" s="16">
        <v>168128.8</v>
      </c>
    </row>
    <row r="22" spans="1:10" ht="15">
      <c r="A22" s="35" t="s">
        <v>5</v>
      </c>
      <c r="B22" s="86" t="s">
        <v>55</v>
      </c>
      <c r="C22" s="86"/>
      <c r="D22" s="35" t="s">
        <v>66</v>
      </c>
      <c r="E22" s="35" t="s">
        <v>67</v>
      </c>
      <c r="F22" s="14"/>
      <c r="G22" s="14"/>
      <c r="H22" s="15">
        <v>0</v>
      </c>
      <c r="I22" s="15">
        <v>0</v>
      </c>
      <c r="J22" s="16">
        <v>2479.12</v>
      </c>
    </row>
    <row r="23" spans="1:10" ht="60">
      <c r="A23" s="35" t="s">
        <v>5</v>
      </c>
      <c r="B23" s="86" t="s">
        <v>55</v>
      </c>
      <c r="C23" s="86"/>
      <c r="D23" s="35" t="s">
        <v>70</v>
      </c>
      <c r="E23" s="35" t="s">
        <v>71</v>
      </c>
      <c r="F23" s="14"/>
      <c r="G23" s="14"/>
      <c r="H23" s="15">
        <v>0</v>
      </c>
      <c r="I23" s="15">
        <v>0</v>
      </c>
      <c r="J23" s="16">
        <v>1800000</v>
      </c>
    </row>
    <row r="24" spans="1:10" ht="90">
      <c r="A24" s="35" t="s">
        <v>5</v>
      </c>
      <c r="B24" s="86" t="s">
        <v>55</v>
      </c>
      <c r="C24" s="86"/>
      <c r="D24" s="35" t="s">
        <v>74</v>
      </c>
      <c r="E24" s="35" t="s">
        <v>75</v>
      </c>
      <c r="F24" s="14"/>
      <c r="G24" s="14"/>
      <c r="H24" s="15">
        <v>102935620</v>
      </c>
      <c r="I24" s="15">
        <v>28609620</v>
      </c>
      <c r="J24" s="16">
        <v>24602994</v>
      </c>
    </row>
    <row r="25" spans="1:10" ht="15">
      <c r="A25" s="83" t="s">
        <v>320</v>
      </c>
      <c r="B25" s="83"/>
      <c r="C25" s="83"/>
      <c r="D25" s="83"/>
      <c r="E25" s="83"/>
      <c r="F25" s="83"/>
      <c r="G25" s="83"/>
      <c r="H25" s="18">
        <f>SUM(H15:H24)</f>
        <v>308769620</v>
      </c>
      <c r="I25" s="18">
        <f>SUM(I15:I24)</f>
        <v>79781620</v>
      </c>
      <c r="J25" s="18">
        <f>SUM(J15:J24)</f>
        <v>73266466.55</v>
      </c>
    </row>
    <row r="26" spans="1:10" ht="75">
      <c r="A26" s="35" t="s">
        <v>5</v>
      </c>
      <c r="B26" s="86" t="s">
        <v>55</v>
      </c>
      <c r="C26" s="86"/>
      <c r="D26" s="35" t="s">
        <v>68</v>
      </c>
      <c r="E26" s="35" t="s">
        <v>69</v>
      </c>
      <c r="F26" s="14"/>
      <c r="G26" s="14"/>
      <c r="H26" s="15">
        <v>0</v>
      </c>
      <c r="I26" s="15">
        <v>0</v>
      </c>
      <c r="J26" s="16">
        <v>6150.47</v>
      </c>
    </row>
    <row r="27" spans="1:10" ht="150">
      <c r="A27" s="35" t="s">
        <v>5</v>
      </c>
      <c r="B27" s="86" t="s">
        <v>55</v>
      </c>
      <c r="C27" s="86"/>
      <c r="D27" s="35">
        <v>427000</v>
      </c>
      <c r="E27" s="35" t="s">
        <v>352</v>
      </c>
      <c r="F27" s="14"/>
      <c r="G27" s="14"/>
      <c r="H27" s="15">
        <v>448340</v>
      </c>
      <c r="I27" s="15">
        <v>0</v>
      </c>
      <c r="J27" s="16">
        <v>0</v>
      </c>
    </row>
    <row r="28" spans="1:10" ht="60">
      <c r="A28" s="35" t="s">
        <v>5</v>
      </c>
      <c r="B28" s="86" t="s">
        <v>55</v>
      </c>
      <c r="C28" s="86"/>
      <c r="D28" s="35" t="s">
        <v>72</v>
      </c>
      <c r="E28" s="35" t="s">
        <v>73</v>
      </c>
      <c r="F28" s="14"/>
      <c r="G28" s="14"/>
      <c r="H28" s="15">
        <v>13800000</v>
      </c>
      <c r="I28" s="15">
        <v>750000</v>
      </c>
      <c r="J28" s="16">
        <v>699404.48</v>
      </c>
    </row>
    <row r="29" spans="1:10" s="2" customFormat="1" ht="90">
      <c r="A29" s="35" t="s">
        <v>5</v>
      </c>
      <c r="B29" s="86" t="s">
        <v>55</v>
      </c>
      <c r="C29" s="86"/>
      <c r="D29" s="35">
        <v>460400</v>
      </c>
      <c r="E29" s="43" t="s">
        <v>353</v>
      </c>
      <c r="F29" s="43"/>
      <c r="G29" s="43"/>
      <c r="H29" s="44">
        <v>1120860</v>
      </c>
      <c r="I29" s="44">
        <v>0</v>
      </c>
      <c r="J29" s="44">
        <v>0</v>
      </c>
    </row>
    <row r="30" spans="1:10" s="2" customFormat="1" ht="45">
      <c r="A30" s="35" t="s">
        <v>5</v>
      </c>
      <c r="B30" s="86" t="s">
        <v>55</v>
      </c>
      <c r="C30" s="86"/>
      <c r="D30" s="35">
        <v>480201</v>
      </c>
      <c r="E30" s="43" t="s">
        <v>354</v>
      </c>
      <c r="F30" s="43"/>
      <c r="G30" s="43"/>
      <c r="H30" s="44">
        <v>4605460</v>
      </c>
      <c r="I30" s="44">
        <v>0</v>
      </c>
      <c r="J30" s="44">
        <v>0</v>
      </c>
    </row>
    <row r="31" spans="1:10" s="2" customFormat="1" ht="15">
      <c r="A31" s="83" t="s">
        <v>321</v>
      </c>
      <c r="B31" s="83"/>
      <c r="C31" s="83"/>
      <c r="D31" s="83"/>
      <c r="E31" s="83"/>
      <c r="F31" s="83"/>
      <c r="G31" s="83"/>
      <c r="H31" s="45">
        <f>SUM(H26:H30)</f>
        <v>19974660</v>
      </c>
      <c r="I31" s="45">
        <f>SUM(I26:I30)</f>
        <v>750000</v>
      </c>
      <c r="J31" s="45">
        <f>SUM(J26:J30)</f>
        <v>705554.95</v>
      </c>
    </row>
    <row r="32" spans="1:10" ht="15">
      <c r="A32" s="70" t="s">
        <v>355</v>
      </c>
      <c r="B32" s="70"/>
      <c r="C32" s="70"/>
      <c r="D32" s="70"/>
      <c r="E32" s="70"/>
      <c r="F32" s="70"/>
      <c r="G32" s="70"/>
      <c r="H32" s="19">
        <f>H25+H31</f>
        <v>328744280</v>
      </c>
      <c r="I32" s="19">
        <f>I25+I31</f>
        <v>80531620</v>
      </c>
      <c r="J32" s="19">
        <f>J25+J31</f>
        <v>73972021.5</v>
      </c>
    </row>
    <row r="33" spans="1:10" ht="33.75" customHeight="1">
      <c r="A33" s="35" t="s">
        <v>81</v>
      </c>
      <c r="B33" s="86" t="s">
        <v>55</v>
      </c>
      <c r="C33" s="86"/>
      <c r="D33" s="35" t="s">
        <v>176</v>
      </c>
      <c r="E33" s="35" t="s">
        <v>177</v>
      </c>
      <c r="F33" s="35" t="s">
        <v>84</v>
      </c>
      <c r="G33" s="35" t="s">
        <v>85</v>
      </c>
      <c r="H33" s="15">
        <v>133252000</v>
      </c>
      <c r="I33" s="15">
        <v>31820000</v>
      </c>
      <c r="J33" s="16">
        <v>31819557.53</v>
      </c>
    </row>
    <row r="34" spans="1:10" ht="34.5" customHeight="1">
      <c r="A34" s="35" t="s">
        <v>81</v>
      </c>
      <c r="B34" s="86" t="s">
        <v>55</v>
      </c>
      <c r="C34" s="86"/>
      <c r="D34" s="35" t="s">
        <v>176</v>
      </c>
      <c r="E34" s="35" t="s">
        <v>177</v>
      </c>
      <c r="F34" s="35" t="s">
        <v>206</v>
      </c>
      <c r="G34" s="35" t="s">
        <v>207</v>
      </c>
      <c r="H34" s="15">
        <v>40028000</v>
      </c>
      <c r="I34" s="15">
        <v>9602000</v>
      </c>
      <c r="J34" s="16">
        <v>9601598</v>
      </c>
    </row>
    <row r="35" spans="1:10" ht="33.75" customHeight="1">
      <c r="A35" s="35" t="s">
        <v>81</v>
      </c>
      <c r="B35" s="86" t="s">
        <v>55</v>
      </c>
      <c r="C35" s="86"/>
      <c r="D35" s="35" t="s">
        <v>176</v>
      </c>
      <c r="E35" s="35" t="s">
        <v>177</v>
      </c>
      <c r="F35" s="35" t="s">
        <v>208</v>
      </c>
      <c r="G35" s="35" t="s">
        <v>209</v>
      </c>
      <c r="H35" s="15">
        <v>17630000</v>
      </c>
      <c r="I35" s="15">
        <v>4097000</v>
      </c>
      <c r="J35" s="16">
        <v>4096385</v>
      </c>
    </row>
    <row r="36" spans="1:10" ht="30">
      <c r="A36" s="35" t="s">
        <v>81</v>
      </c>
      <c r="B36" s="86" t="s">
        <v>55</v>
      </c>
      <c r="C36" s="86"/>
      <c r="D36" s="35" t="s">
        <v>176</v>
      </c>
      <c r="E36" s="35" t="s">
        <v>177</v>
      </c>
      <c r="F36" s="35" t="s">
        <v>238</v>
      </c>
      <c r="G36" s="35" t="s">
        <v>239</v>
      </c>
      <c r="H36" s="15">
        <v>391000</v>
      </c>
      <c r="I36" s="15">
        <v>84000</v>
      </c>
      <c r="J36" s="16">
        <v>83633</v>
      </c>
    </row>
    <row r="37" spans="1:10" ht="30.75" customHeight="1">
      <c r="A37" s="35" t="s">
        <v>81</v>
      </c>
      <c r="B37" s="86" t="s">
        <v>55</v>
      </c>
      <c r="C37" s="86"/>
      <c r="D37" s="35" t="s">
        <v>176</v>
      </c>
      <c r="E37" s="35" t="s">
        <v>177</v>
      </c>
      <c r="F37" s="35" t="s">
        <v>236</v>
      </c>
      <c r="G37" s="35" t="s">
        <v>237</v>
      </c>
      <c r="H37" s="15">
        <v>13110000</v>
      </c>
      <c r="I37" s="15">
        <v>2989000</v>
      </c>
      <c r="J37" s="16">
        <v>2988495</v>
      </c>
    </row>
    <row r="38" spans="1:10" ht="33.75" customHeight="1">
      <c r="A38" s="35" t="s">
        <v>81</v>
      </c>
      <c r="B38" s="86" t="s">
        <v>55</v>
      </c>
      <c r="C38" s="86"/>
      <c r="D38" s="35" t="s">
        <v>176</v>
      </c>
      <c r="E38" s="35" t="s">
        <v>177</v>
      </c>
      <c r="F38" s="35" t="s">
        <v>240</v>
      </c>
      <c r="G38" s="35" t="s">
        <v>241</v>
      </c>
      <c r="H38" s="15">
        <v>6900000</v>
      </c>
      <c r="I38" s="15">
        <v>1826000</v>
      </c>
      <c r="J38" s="16">
        <v>1825536</v>
      </c>
    </row>
    <row r="39" spans="1:10" ht="32.25" customHeight="1">
      <c r="A39" s="35" t="s">
        <v>81</v>
      </c>
      <c r="B39" s="86" t="s">
        <v>55</v>
      </c>
      <c r="C39" s="86"/>
      <c r="D39" s="35" t="s">
        <v>176</v>
      </c>
      <c r="E39" s="35" t="s">
        <v>177</v>
      </c>
      <c r="F39" s="35" t="s">
        <v>90</v>
      </c>
      <c r="G39" s="35" t="s">
        <v>91</v>
      </c>
      <c r="H39" s="15">
        <v>4000000</v>
      </c>
      <c r="I39" s="15">
        <v>983000</v>
      </c>
      <c r="J39" s="16">
        <v>982614</v>
      </c>
    </row>
    <row r="40" spans="1:10" ht="32.25" customHeight="1">
      <c r="A40" s="35" t="s">
        <v>81</v>
      </c>
      <c r="B40" s="86" t="s">
        <v>55</v>
      </c>
      <c r="C40" s="86"/>
      <c r="D40" s="35" t="s">
        <v>176</v>
      </c>
      <c r="E40" s="35" t="s">
        <v>177</v>
      </c>
      <c r="F40" s="35" t="s">
        <v>92</v>
      </c>
      <c r="G40" s="35" t="s">
        <v>93</v>
      </c>
      <c r="H40" s="15">
        <v>3400000</v>
      </c>
      <c r="I40" s="15">
        <v>3000</v>
      </c>
      <c r="J40" s="16">
        <v>2300</v>
      </c>
    </row>
    <row r="41" spans="1:10" ht="30.75" customHeight="1">
      <c r="A41" s="35" t="s">
        <v>81</v>
      </c>
      <c r="B41" s="86" t="s">
        <v>55</v>
      </c>
      <c r="C41" s="86"/>
      <c r="D41" s="35" t="s">
        <v>176</v>
      </c>
      <c r="E41" s="35" t="s">
        <v>177</v>
      </c>
      <c r="F41" s="35" t="s">
        <v>242</v>
      </c>
      <c r="G41" s="35" t="s">
        <v>243</v>
      </c>
      <c r="H41" s="15">
        <v>670000</v>
      </c>
      <c r="I41" s="15">
        <v>162000</v>
      </c>
      <c r="J41" s="16">
        <v>161500</v>
      </c>
    </row>
    <row r="42" spans="1:10" ht="33" customHeight="1">
      <c r="A42" s="35" t="s">
        <v>81</v>
      </c>
      <c r="B42" s="86" t="s">
        <v>55</v>
      </c>
      <c r="C42" s="86"/>
      <c r="D42" s="35" t="s">
        <v>176</v>
      </c>
      <c r="E42" s="35" t="s">
        <v>177</v>
      </c>
      <c r="F42" s="35" t="s">
        <v>96</v>
      </c>
      <c r="G42" s="35" t="s">
        <v>97</v>
      </c>
      <c r="H42" s="15">
        <v>4800000</v>
      </c>
      <c r="I42" s="15">
        <v>1136000</v>
      </c>
      <c r="J42" s="16">
        <v>1135796</v>
      </c>
    </row>
    <row r="43" spans="1:10" ht="37.5" customHeight="1">
      <c r="A43" s="35" t="s">
        <v>81</v>
      </c>
      <c r="B43" s="86" t="s">
        <v>55</v>
      </c>
      <c r="C43" s="86"/>
      <c r="D43" s="35" t="s">
        <v>176</v>
      </c>
      <c r="E43" s="35" t="s">
        <v>177</v>
      </c>
      <c r="F43" s="35" t="s">
        <v>98</v>
      </c>
      <c r="G43" s="35" t="s">
        <v>99</v>
      </c>
      <c r="H43" s="15">
        <v>270000</v>
      </c>
      <c r="I43" s="15">
        <v>94000</v>
      </c>
      <c r="J43" s="16">
        <v>55170.16</v>
      </c>
    </row>
    <row r="44" spans="1:10" ht="34.5" customHeight="1">
      <c r="A44" s="35" t="s">
        <v>81</v>
      </c>
      <c r="B44" s="86" t="s">
        <v>55</v>
      </c>
      <c r="C44" s="86"/>
      <c r="D44" s="35" t="s">
        <v>176</v>
      </c>
      <c r="E44" s="35" t="s">
        <v>177</v>
      </c>
      <c r="F44" s="35" t="s">
        <v>182</v>
      </c>
      <c r="G44" s="35" t="s">
        <v>183</v>
      </c>
      <c r="H44" s="15">
        <v>750000</v>
      </c>
      <c r="I44" s="15">
        <v>284000</v>
      </c>
      <c r="J44" s="16">
        <v>154004.33</v>
      </c>
    </row>
    <row r="45" spans="1:10" ht="33.75" customHeight="1">
      <c r="A45" s="35" t="s">
        <v>81</v>
      </c>
      <c r="B45" s="86" t="s">
        <v>55</v>
      </c>
      <c r="C45" s="86"/>
      <c r="D45" s="35" t="s">
        <v>176</v>
      </c>
      <c r="E45" s="35" t="s">
        <v>177</v>
      </c>
      <c r="F45" s="35" t="s">
        <v>100</v>
      </c>
      <c r="G45" s="35" t="s">
        <v>101</v>
      </c>
      <c r="H45" s="15">
        <v>4450000</v>
      </c>
      <c r="I45" s="15">
        <v>1643000</v>
      </c>
      <c r="J45" s="16">
        <v>1108232.79</v>
      </c>
    </row>
    <row r="46" spans="1:10" ht="33.75" customHeight="1">
      <c r="A46" s="35" t="s">
        <v>81</v>
      </c>
      <c r="B46" s="86" t="s">
        <v>55</v>
      </c>
      <c r="C46" s="86"/>
      <c r="D46" s="35" t="s">
        <v>176</v>
      </c>
      <c r="E46" s="35" t="s">
        <v>177</v>
      </c>
      <c r="F46" s="35" t="s">
        <v>102</v>
      </c>
      <c r="G46" s="35" t="s">
        <v>103</v>
      </c>
      <c r="H46" s="15">
        <v>1200000</v>
      </c>
      <c r="I46" s="15">
        <v>519000</v>
      </c>
      <c r="J46" s="16">
        <v>447834.88</v>
      </c>
    </row>
    <row r="47" spans="1:10" ht="31.5" customHeight="1">
      <c r="A47" s="35" t="s">
        <v>81</v>
      </c>
      <c r="B47" s="86" t="s">
        <v>55</v>
      </c>
      <c r="C47" s="86"/>
      <c r="D47" s="35" t="s">
        <v>176</v>
      </c>
      <c r="E47" s="35" t="s">
        <v>177</v>
      </c>
      <c r="F47" s="35" t="s">
        <v>244</v>
      </c>
      <c r="G47" s="35" t="s">
        <v>245</v>
      </c>
      <c r="H47" s="15">
        <v>120000</v>
      </c>
      <c r="I47" s="15">
        <v>43000</v>
      </c>
      <c r="J47" s="16">
        <v>26003.63</v>
      </c>
    </row>
    <row r="48" spans="1:10" ht="33" customHeight="1">
      <c r="A48" s="35" t="s">
        <v>81</v>
      </c>
      <c r="B48" s="86" t="s">
        <v>55</v>
      </c>
      <c r="C48" s="86"/>
      <c r="D48" s="35" t="s">
        <v>176</v>
      </c>
      <c r="E48" s="35" t="s">
        <v>177</v>
      </c>
      <c r="F48" s="35" t="s">
        <v>104</v>
      </c>
      <c r="G48" s="35" t="s">
        <v>105</v>
      </c>
      <c r="H48" s="15">
        <v>2400000</v>
      </c>
      <c r="I48" s="15">
        <v>709000</v>
      </c>
      <c r="J48" s="16">
        <v>411102.43</v>
      </c>
    </row>
    <row r="49" spans="1:10" ht="34.5" customHeight="1">
      <c r="A49" s="35" t="s">
        <v>81</v>
      </c>
      <c r="B49" s="86" t="s">
        <v>55</v>
      </c>
      <c r="C49" s="86"/>
      <c r="D49" s="35" t="s">
        <v>176</v>
      </c>
      <c r="E49" s="35" t="s">
        <v>177</v>
      </c>
      <c r="F49" s="35" t="s">
        <v>106</v>
      </c>
      <c r="G49" s="35" t="s">
        <v>107</v>
      </c>
      <c r="H49" s="15">
        <v>550000</v>
      </c>
      <c r="I49" s="15">
        <v>132000</v>
      </c>
      <c r="J49" s="16">
        <v>78769.19</v>
      </c>
    </row>
    <row r="50" spans="1:10" ht="33.75" customHeight="1">
      <c r="A50" s="35" t="s">
        <v>81</v>
      </c>
      <c r="B50" s="86" t="s">
        <v>55</v>
      </c>
      <c r="C50" s="86"/>
      <c r="D50" s="35" t="s">
        <v>176</v>
      </c>
      <c r="E50" s="35" t="s">
        <v>177</v>
      </c>
      <c r="F50" s="35" t="s">
        <v>108</v>
      </c>
      <c r="G50" s="35" t="s">
        <v>109</v>
      </c>
      <c r="H50" s="15">
        <v>390000</v>
      </c>
      <c r="I50" s="15">
        <v>125000</v>
      </c>
      <c r="J50" s="16">
        <v>88821.09</v>
      </c>
    </row>
    <row r="51" spans="1:10" ht="35.25" customHeight="1">
      <c r="A51" s="35" t="s">
        <v>81</v>
      </c>
      <c r="B51" s="86" t="s">
        <v>55</v>
      </c>
      <c r="C51" s="86"/>
      <c r="D51" s="35" t="s">
        <v>176</v>
      </c>
      <c r="E51" s="35" t="s">
        <v>177</v>
      </c>
      <c r="F51" s="35" t="s">
        <v>110</v>
      </c>
      <c r="G51" s="35" t="s">
        <v>111</v>
      </c>
      <c r="H51" s="15">
        <v>6450000</v>
      </c>
      <c r="I51" s="15">
        <v>2673000</v>
      </c>
      <c r="J51" s="16">
        <v>1855494.92</v>
      </c>
    </row>
    <row r="52" spans="1:10" ht="34.5" customHeight="1">
      <c r="A52" s="35" t="s">
        <v>81</v>
      </c>
      <c r="B52" s="86" t="s">
        <v>55</v>
      </c>
      <c r="C52" s="86"/>
      <c r="D52" s="35" t="s">
        <v>176</v>
      </c>
      <c r="E52" s="35" t="s">
        <v>177</v>
      </c>
      <c r="F52" s="35" t="s">
        <v>112</v>
      </c>
      <c r="G52" s="35" t="s">
        <v>113</v>
      </c>
      <c r="H52" s="15">
        <v>5100000</v>
      </c>
      <c r="I52" s="15">
        <v>1787000</v>
      </c>
      <c r="J52" s="16">
        <v>1085467.23</v>
      </c>
    </row>
    <row r="53" spans="1:10" ht="33" customHeight="1">
      <c r="A53" s="35" t="s">
        <v>81</v>
      </c>
      <c r="B53" s="86" t="s">
        <v>55</v>
      </c>
      <c r="C53" s="86"/>
      <c r="D53" s="35" t="s">
        <v>176</v>
      </c>
      <c r="E53" s="35" t="s">
        <v>177</v>
      </c>
      <c r="F53" s="35" t="s">
        <v>170</v>
      </c>
      <c r="G53" s="35" t="s">
        <v>171</v>
      </c>
      <c r="H53" s="15">
        <v>2600000</v>
      </c>
      <c r="I53" s="15">
        <v>348000</v>
      </c>
      <c r="J53" s="16">
        <v>273483.81</v>
      </c>
    </row>
    <row r="54" spans="1:10" ht="34.5" customHeight="1">
      <c r="A54" s="35" t="s">
        <v>81</v>
      </c>
      <c r="B54" s="86" t="s">
        <v>55</v>
      </c>
      <c r="C54" s="86"/>
      <c r="D54" s="35" t="s">
        <v>176</v>
      </c>
      <c r="E54" s="35" t="s">
        <v>177</v>
      </c>
      <c r="F54" s="35" t="s">
        <v>172</v>
      </c>
      <c r="G54" s="35" t="s">
        <v>173</v>
      </c>
      <c r="H54" s="15">
        <v>3100000</v>
      </c>
      <c r="I54" s="15">
        <v>1096000</v>
      </c>
      <c r="J54" s="16">
        <v>641681.78</v>
      </c>
    </row>
    <row r="55" spans="1:10" ht="35.25" customHeight="1">
      <c r="A55" s="35" t="s">
        <v>81</v>
      </c>
      <c r="B55" s="86" t="s">
        <v>55</v>
      </c>
      <c r="C55" s="86"/>
      <c r="D55" s="35" t="s">
        <v>176</v>
      </c>
      <c r="E55" s="35" t="s">
        <v>177</v>
      </c>
      <c r="F55" s="35" t="s">
        <v>210</v>
      </c>
      <c r="G55" s="35" t="s">
        <v>211</v>
      </c>
      <c r="H55" s="15">
        <v>35900000</v>
      </c>
      <c r="I55" s="15">
        <v>12407000</v>
      </c>
      <c r="J55" s="16">
        <v>8174792.55</v>
      </c>
    </row>
    <row r="56" spans="1:10" ht="32.25" customHeight="1">
      <c r="A56" s="35" t="s">
        <v>81</v>
      </c>
      <c r="B56" s="86" t="s">
        <v>55</v>
      </c>
      <c r="C56" s="86"/>
      <c r="D56" s="35" t="s">
        <v>176</v>
      </c>
      <c r="E56" s="35" t="s">
        <v>177</v>
      </c>
      <c r="F56" s="35" t="s">
        <v>212</v>
      </c>
      <c r="G56" s="35" t="s">
        <v>213</v>
      </c>
      <c r="H56" s="15">
        <v>8300000</v>
      </c>
      <c r="I56" s="15">
        <v>3324000</v>
      </c>
      <c r="J56" s="16">
        <v>1940858.01</v>
      </c>
    </row>
    <row r="57" spans="1:10" ht="33" customHeight="1">
      <c r="A57" s="35" t="s">
        <v>81</v>
      </c>
      <c r="B57" s="86" t="s">
        <v>55</v>
      </c>
      <c r="C57" s="86"/>
      <c r="D57" s="35" t="s">
        <v>176</v>
      </c>
      <c r="E57" s="35" t="s">
        <v>177</v>
      </c>
      <c r="F57" s="35" t="s">
        <v>246</v>
      </c>
      <c r="G57" s="35" t="s">
        <v>247</v>
      </c>
      <c r="H57" s="15">
        <v>8450000</v>
      </c>
      <c r="I57" s="15">
        <v>2497000</v>
      </c>
      <c r="J57" s="16">
        <v>1489443.77</v>
      </c>
    </row>
    <row r="58" spans="1:10" ht="33.75" customHeight="1">
      <c r="A58" s="35" t="s">
        <v>81</v>
      </c>
      <c r="B58" s="86" t="s">
        <v>55</v>
      </c>
      <c r="C58" s="86"/>
      <c r="D58" s="35" t="s">
        <v>176</v>
      </c>
      <c r="E58" s="35" t="s">
        <v>177</v>
      </c>
      <c r="F58" s="35" t="s">
        <v>248</v>
      </c>
      <c r="G58" s="35" t="s">
        <v>249</v>
      </c>
      <c r="H58" s="15">
        <v>1400000</v>
      </c>
      <c r="I58" s="15">
        <v>479000</v>
      </c>
      <c r="J58" s="16">
        <v>230326.8</v>
      </c>
    </row>
    <row r="59" spans="1:10" ht="34.5" customHeight="1">
      <c r="A59" s="35" t="s">
        <v>81</v>
      </c>
      <c r="B59" s="86" t="s">
        <v>55</v>
      </c>
      <c r="C59" s="86"/>
      <c r="D59" s="35" t="s">
        <v>176</v>
      </c>
      <c r="E59" s="35" t="s">
        <v>177</v>
      </c>
      <c r="F59" s="35" t="s">
        <v>250</v>
      </c>
      <c r="G59" s="35" t="s">
        <v>251</v>
      </c>
      <c r="H59" s="15">
        <v>55000</v>
      </c>
      <c r="I59" s="15">
        <v>6000</v>
      </c>
      <c r="J59" s="16">
        <v>5950</v>
      </c>
    </row>
    <row r="60" spans="1:10" ht="30.75" customHeight="1">
      <c r="A60" s="35" t="s">
        <v>81</v>
      </c>
      <c r="B60" s="86" t="s">
        <v>55</v>
      </c>
      <c r="C60" s="86"/>
      <c r="D60" s="35" t="s">
        <v>176</v>
      </c>
      <c r="E60" s="35" t="s">
        <v>177</v>
      </c>
      <c r="F60" s="35" t="s">
        <v>252</v>
      </c>
      <c r="G60" s="35" t="s">
        <v>253</v>
      </c>
      <c r="H60" s="15">
        <v>250000</v>
      </c>
      <c r="I60" s="15">
        <v>11000</v>
      </c>
      <c r="J60" s="16">
        <v>8722.7</v>
      </c>
    </row>
    <row r="61" spans="1:10" ht="34.5" customHeight="1">
      <c r="A61" s="35" t="s">
        <v>81</v>
      </c>
      <c r="B61" s="86" t="s">
        <v>55</v>
      </c>
      <c r="C61" s="86"/>
      <c r="D61" s="35" t="s">
        <v>176</v>
      </c>
      <c r="E61" s="35" t="s">
        <v>177</v>
      </c>
      <c r="F61" s="35" t="s">
        <v>114</v>
      </c>
      <c r="G61" s="35" t="s">
        <v>115</v>
      </c>
      <c r="H61" s="15">
        <v>1550000</v>
      </c>
      <c r="I61" s="15">
        <v>411000</v>
      </c>
      <c r="J61" s="16">
        <v>249858.67</v>
      </c>
    </row>
    <row r="62" spans="1:10" ht="33" customHeight="1">
      <c r="A62" s="35" t="s">
        <v>81</v>
      </c>
      <c r="B62" s="86" t="s">
        <v>55</v>
      </c>
      <c r="C62" s="86"/>
      <c r="D62" s="35" t="s">
        <v>176</v>
      </c>
      <c r="E62" s="35" t="s">
        <v>177</v>
      </c>
      <c r="F62" s="35" t="s">
        <v>116</v>
      </c>
      <c r="G62" s="35" t="s">
        <v>117</v>
      </c>
      <c r="H62" s="15">
        <v>40000</v>
      </c>
      <c r="I62" s="15">
        <v>0</v>
      </c>
      <c r="J62" s="16">
        <v>4727</v>
      </c>
    </row>
    <row r="63" spans="1:10" ht="33" customHeight="1">
      <c r="A63" s="35" t="s">
        <v>81</v>
      </c>
      <c r="B63" s="86" t="s">
        <v>55</v>
      </c>
      <c r="C63" s="86"/>
      <c r="D63" s="35" t="s">
        <v>176</v>
      </c>
      <c r="E63" s="35" t="s">
        <v>177</v>
      </c>
      <c r="F63" s="35" t="s">
        <v>254</v>
      </c>
      <c r="G63" s="35" t="s">
        <v>255</v>
      </c>
      <c r="H63" s="15">
        <v>880000</v>
      </c>
      <c r="I63" s="15">
        <v>253000</v>
      </c>
      <c r="J63" s="16">
        <v>137896.78</v>
      </c>
    </row>
    <row r="64" spans="1:10" ht="32.25" customHeight="1">
      <c r="A64" s="35" t="s">
        <v>81</v>
      </c>
      <c r="B64" s="86" t="s">
        <v>55</v>
      </c>
      <c r="C64" s="86"/>
      <c r="D64" s="35" t="s">
        <v>176</v>
      </c>
      <c r="E64" s="35" t="s">
        <v>177</v>
      </c>
      <c r="F64" s="35">
        <v>201100</v>
      </c>
      <c r="G64" s="35" t="s">
        <v>185</v>
      </c>
      <c r="H64" s="15">
        <v>10000</v>
      </c>
      <c r="I64" s="15">
        <v>1000</v>
      </c>
      <c r="J64" s="16">
        <v>0</v>
      </c>
    </row>
    <row r="65" spans="1:10" ht="33" customHeight="1">
      <c r="A65" s="35" t="s">
        <v>81</v>
      </c>
      <c r="B65" s="86" t="s">
        <v>55</v>
      </c>
      <c r="C65" s="86"/>
      <c r="D65" s="35" t="s">
        <v>176</v>
      </c>
      <c r="E65" s="35" t="s">
        <v>177</v>
      </c>
      <c r="F65" s="35" t="s">
        <v>216</v>
      </c>
      <c r="G65" s="35" t="s">
        <v>217</v>
      </c>
      <c r="H65" s="15">
        <v>53000</v>
      </c>
      <c r="I65" s="15">
        <v>7000</v>
      </c>
      <c r="J65" s="16">
        <v>3126</v>
      </c>
    </row>
    <row r="66" spans="1:10" ht="30.75" customHeight="1">
      <c r="A66" s="35" t="s">
        <v>81</v>
      </c>
      <c r="B66" s="86" t="s">
        <v>55</v>
      </c>
      <c r="C66" s="86"/>
      <c r="D66" s="35" t="s">
        <v>176</v>
      </c>
      <c r="E66" s="35" t="s">
        <v>177</v>
      </c>
      <c r="F66" s="35" t="s">
        <v>186</v>
      </c>
      <c r="G66" s="35" t="s">
        <v>187</v>
      </c>
      <c r="H66" s="15">
        <v>50000</v>
      </c>
      <c r="I66" s="15">
        <v>4000</v>
      </c>
      <c r="J66" s="16">
        <v>1140.62</v>
      </c>
    </row>
    <row r="67" spans="1:10" ht="35.25" customHeight="1">
      <c r="A67" s="35" t="s">
        <v>81</v>
      </c>
      <c r="B67" s="86" t="s">
        <v>55</v>
      </c>
      <c r="C67" s="86"/>
      <c r="D67" s="35" t="s">
        <v>176</v>
      </c>
      <c r="E67" s="35" t="s">
        <v>177</v>
      </c>
      <c r="F67" s="35" t="s">
        <v>120</v>
      </c>
      <c r="G67" s="35" t="s">
        <v>121</v>
      </c>
      <c r="H67" s="15">
        <v>30000</v>
      </c>
      <c r="I67" s="15">
        <v>0</v>
      </c>
      <c r="J67" s="16">
        <v>85</v>
      </c>
    </row>
    <row r="68" spans="1:10" ht="31.5" customHeight="1">
      <c r="A68" s="35" t="s">
        <v>81</v>
      </c>
      <c r="B68" s="86" t="s">
        <v>55</v>
      </c>
      <c r="C68" s="86"/>
      <c r="D68" s="35" t="s">
        <v>176</v>
      </c>
      <c r="E68" s="35" t="s">
        <v>177</v>
      </c>
      <c r="F68" s="35" t="s">
        <v>256</v>
      </c>
      <c r="G68" s="35" t="s">
        <v>257</v>
      </c>
      <c r="H68" s="15">
        <v>8000</v>
      </c>
      <c r="I68" s="15">
        <v>3000</v>
      </c>
      <c r="J68" s="16">
        <v>958</v>
      </c>
    </row>
    <row r="69" spans="1:10" ht="34.5" customHeight="1">
      <c r="A69" s="35" t="s">
        <v>81</v>
      </c>
      <c r="B69" s="86" t="s">
        <v>55</v>
      </c>
      <c r="C69" s="86"/>
      <c r="D69" s="35" t="s">
        <v>176</v>
      </c>
      <c r="E69" s="35" t="s">
        <v>177</v>
      </c>
      <c r="F69" s="35" t="s">
        <v>258</v>
      </c>
      <c r="G69" s="35" t="s">
        <v>259</v>
      </c>
      <c r="H69" s="15">
        <v>160000</v>
      </c>
      <c r="I69" s="15">
        <v>39000</v>
      </c>
      <c r="J69" s="16">
        <v>35210.12</v>
      </c>
    </row>
    <row r="70" spans="1:10" ht="33" customHeight="1">
      <c r="A70" s="35" t="s">
        <v>81</v>
      </c>
      <c r="B70" s="86" t="s">
        <v>55</v>
      </c>
      <c r="C70" s="86"/>
      <c r="D70" s="35" t="s">
        <v>176</v>
      </c>
      <c r="E70" s="35" t="s">
        <v>177</v>
      </c>
      <c r="F70" s="35" t="s">
        <v>188</v>
      </c>
      <c r="G70" s="35" t="s">
        <v>189</v>
      </c>
      <c r="H70" s="15">
        <v>150000</v>
      </c>
      <c r="I70" s="15">
        <v>33000</v>
      </c>
      <c r="J70" s="16">
        <v>12732.44</v>
      </c>
    </row>
    <row r="71" spans="1:10" ht="33" customHeight="1">
      <c r="A71" s="35" t="s">
        <v>81</v>
      </c>
      <c r="B71" s="86" t="s">
        <v>55</v>
      </c>
      <c r="C71" s="86"/>
      <c r="D71" s="35" t="s">
        <v>176</v>
      </c>
      <c r="E71" s="35" t="s">
        <v>177</v>
      </c>
      <c r="F71" s="35" t="s">
        <v>126</v>
      </c>
      <c r="G71" s="35" t="s">
        <v>127</v>
      </c>
      <c r="H71" s="15">
        <v>650000</v>
      </c>
      <c r="I71" s="15">
        <v>29000</v>
      </c>
      <c r="J71" s="16">
        <v>63098.34</v>
      </c>
    </row>
    <row r="72" spans="1:10" ht="36" customHeight="1">
      <c r="A72" s="35" t="s">
        <v>81</v>
      </c>
      <c r="B72" s="86" t="s">
        <v>55</v>
      </c>
      <c r="C72" s="86"/>
      <c r="D72" s="35" t="s">
        <v>176</v>
      </c>
      <c r="E72" s="35" t="s">
        <v>177</v>
      </c>
      <c r="F72" s="35" t="s">
        <v>130</v>
      </c>
      <c r="G72" s="35" t="s">
        <v>131</v>
      </c>
      <c r="H72" s="15">
        <v>1500000</v>
      </c>
      <c r="I72" s="15">
        <v>350000</v>
      </c>
      <c r="J72" s="16">
        <v>318314</v>
      </c>
    </row>
    <row r="73" spans="1:10" ht="75">
      <c r="A73" s="35" t="s">
        <v>81</v>
      </c>
      <c r="B73" s="86" t="s">
        <v>55</v>
      </c>
      <c r="C73" s="86"/>
      <c r="D73" s="35" t="s">
        <v>176</v>
      </c>
      <c r="E73" s="35" t="s">
        <v>177</v>
      </c>
      <c r="F73" s="35" t="s">
        <v>132</v>
      </c>
      <c r="G73" s="35" t="s">
        <v>133</v>
      </c>
      <c r="H73" s="15">
        <v>0</v>
      </c>
      <c r="I73" s="15">
        <v>0</v>
      </c>
      <c r="J73" s="16">
        <v>-13450</v>
      </c>
    </row>
    <row r="74" spans="1:10" ht="15">
      <c r="A74" s="83" t="s">
        <v>320</v>
      </c>
      <c r="B74" s="83"/>
      <c r="C74" s="83"/>
      <c r="D74" s="83"/>
      <c r="E74" s="83"/>
      <c r="F74" s="83"/>
      <c r="G74" s="83"/>
      <c r="H74" s="18">
        <f>SUM(H33:H73)</f>
        <v>310997000</v>
      </c>
      <c r="I74" s="18">
        <f>SUM(I33:I73)</f>
        <v>82009000</v>
      </c>
      <c r="J74" s="18">
        <f>SUM(J33:J73)</f>
        <v>71587271.57000001</v>
      </c>
    </row>
    <row r="75" spans="1:10" ht="34.5" customHeight="1">
      <c r="A75" s="35" t="s">
        <v>81</v>
      </c>
      <c r="B75" s="86" t="s">
        <v>55</v>
      </c>
      <c r="C75" s="86"/>
      <c r="D75" s="35" t="s">
        <v>176</v>
      </c>
      <c r="E75" s="35" t="s">
        <v>177</v>
      </c>
      <c r="F75" s="35">
        <v>580101</v>
      </c>
      <c r="G75" s="35" t="s">
        <v>143</v>
      </c>
      <c r="H75" s="15">
        <v>486940</v>
      </c>
      <c r="I75" s="15">
        <v>0</v>
      </c>
      <c r="J75" s="16">
        <v>0</v>
      </c>
    </row>
    <row r="76" spans="1:10" ht="35.25" customHeight="1">
      <c r="A76" s="35" t="s">
        <v>81</v>
      </c>
      <c r="B76" s="86" t="s">
        <v>55</v>
      </c>
      <c r="C76" s="86"/>
      <c r="D76" s="35" t="s">
        <v>176</v>
      </c>
      <c r="E76" s="35" t="s">
        <v>177</v>
      </c>
      <c r="F76" s="35">
        <v>580102</v>
      </c>
      <c r="G76" s="35" t="s">
        <v>145</v>
      </c>
      <c r="H76" s="15">
        <v>1120860</v>
      </c>
      <c r="I76" s="15">
        <v>0</v>
      </c>
      <c r="J76" s="16">
        <v>0</v>
      </c>
    </row>
    <row r="77" spans="1:10" ht="33.75" customHeight="1">
      <c r="A77" s="35" t="s">
        <v>81</v>
      </c>
      <c r="B77" s="86" t="s">
        <v>55</v>
      </c>
      <c r="C77" s="86"/>
      <c r="D77" s="35" t="s">
        <v>176</v>
      </c>
      <c r="E77" s="35" t="s">
        <v>177</v>
      </c>
      <c r="F77" s="35" t="s">
        <v>142</v>
      </c>
      <c r="G77" s="35" t="s">
        <v>143</v>
      </c>
      <c r="H77" s="15">
        <v>730990</v>
      </c>
      <c r="I77" s="15">
        <v>2000</v>
      </c>
      <c r="J77" s="16">
        <v>1042.22</v>
      </c>
    </row>
    <row r="78" spans="1:10" ht="33.75" customHeight="1">
      <c r="A78" s="35" t="s">
        <v>81</v>
      </c>
      <c r="B78" s="86" t="s">
        <v>55</v>
      </c>
      <c r="C78" s="86"/>
      <c r="D78" s="35" t="s">
        <v>176</v>
      </c>
      <c r="E78" s="35" t="s">
        <v>177</v>
      </c>
      <c r="F78" s="35" t="s">
        <v>144</v>
      </c>
      <c r="G78" s="35" t="s">
        <v>145</v>
      </c>
      <c r="H78" s="15">
        <v>3969010</v>
      </c>
      <c r="I78" s="15">
        <v>6000</v>
      </c>
      <c r="J78" s="16">
        <v>5108.25</v>
      </c>
    </row>
    <row r="79" spans="1:10" ht="30">
      <c r="A79" s="35" t="s">
        <v>81</v>
      </c>
      <c r="B79" s="86" t="s">
        <v>55</v>
      </c>
      <c r="C79" s="86"/>
      <c r="D79" s="35" t="s">
        <v>176</v>
      </c>
      <c r="E79" s="35" t="s">
        <v>177</v>
      </c>
      <c r="F79" s="35">
        <v>710102</v>
      </c>
      <c r="G79" s="35" t="s">
        <v>297</v>
      </c>
      <c r="H79" s="15">
        <v>4440000</v>
      </c>
      <c r="I79" s="15">
        <v>50000</v>
      </c>
      <c r="J79" s="16">
        <v>0</v>
      </c>
    </row>
    <row r="80" spans="1:10" ht="36.75" customHeight="1">
      <c r="A80" s="35" t="s">
        <v>81</v>
      </c>
      <c r="B80" s="86" t="s">
        <v>55</v>
      </c>
      <c r="C80" s="86"/>
      <c r="D80" s="35" t="s">
        <v>176</v>
      </c>
      <c r="E80" s="35" t="s">
        <v>177</v>
      </c>
      <c r="F80" s="35">
        <v>710103</v>
      </c>
      <c r="G80" s="35" t="s">
        <v>356</v>
      </c>
      <c r="H80" s="15">
        <v>2550000</v>
      </c>
      <c r="I80" s="15">
        <v>0</v>
      </c>
      <c r="J80" s="16">
        <v>0</v>
      </c>
    </row>
    <row r="81" spans="1:10" ht="32.25" customHeight="1">
      <c r="A81" s="35" t="s">
        <v>81</v>
      </c>
      <c r="B81" s="86" t="s">
        <v>55</v>
      </c>
      <c r="C81" s="86"/>
      <c r="D81" s="35" t="s">
        <v>176</v>
      </c>
      <c r="E81" s="35" t="s">
        <v>177</v>
      </c>
      <c r="F81" s="35">
        <v>710130</v>
      </c>
      <c r="G81" s="35" t="s">
        <v>298</v>
      </c>
      <c r="H81" s="15">
        <v>9000</v>
      </c>
      <c r="I81" s="15">
        <v>0</v>
      </c>
      <c r="J81" s="16">
        <v>0</v>
      </c>
    </row>
    <row r="82" spans="1:10" ht="34.5" customHeight="1">
      <c r="A82" s="35" t="s">
        <v>81</v>
      </c>
      <c r="B82" s="86" t="s">
        <v>55</v>
      </c>
      <c r="C82" s="86"/>
      <c r="D82" s="35" t="s">
        <v>176</v>
      </c>
      <c r="E82" s="35" t="s">
        <v>177</v>
      </c>
      <c r="F82" s="35" t="s">
        <v>260</v>
      </c>
      <c r="G82" s="35" t="s">
        <v>261</v>
      </c>
      <c r="H82" s="15">
        <v>11940000</v>
      </c>
      <c r="I82" s="15">
        <v>800000</v>
      </c>
      <c r="J82" s="16">
        <v>698284.06</v>
      </c>
    </row>
    <row r="83" spans="1:10" ht="15">
      <c r="A83" s="83" t="s">
        <v>321</v>
      </c>
      <c r="B83" s="83"/>
      <c r="C83" s="83"/>
      <c r="D83" s="83"/>
      <c r="E83" s="83"/>
      <c r="F83" s="83"/>
      <c r="G83" s="83"/>
      <c r="H83" s="18">
        <f>SUM(H75:H82)</f>
        <v>25246800</v>
      </c>
      <c r="I83" s="18">
        <f>SUM(I75:I82)</f>
        <v>858000</v>
      </c>
      <c r="J83" s="18">
        <f>SUM(J75:J82)</f>
        <v>704434.53</v>
      </c>
    </row>
    <row r="84" spans="1:10" ht="15">
      <c r="A84" s="71" t="s">
        <v>357</v>
      </c>
      <c r="B84" s="71"/>
      <c r="C84" s="71"/>
      <c r="D84" s="71"/>
      <c r="E84" s="71"/>
      <c r="F84" s="71"/>
      <c r="G84" s="71"/>
      <c r="H84" s="33">
        <f>H74+H83</f>
        <v>336243800</v>
      </c>
      <c r="I84" s="33">
        <f>I74+I83</f>
        <v>82867000</v>
      </c>
      <c r="J84" s="33">
        <f>J74+J83</f>
        <v>72291706.10000001</v>
      </c>
    </row>
    <row r="85" spans="1:10" ht="15">
      <c r="A85" s="72" t="s">
        <v>339</v>
      </c>
      <c r="B85" s="72"/>
      <c r="C85" s="72"/>
      <c r="D85" s="72"/>
      <c r="E85" s="72"/>
      <c r="F85" s="72"/>
      <c r="G85" s="72"/>
      <c r="H85" s="33">
        <f>H32-H84</f>
        <v>-7499520</v>
      </c>
      <c r="I85" s="33">
        <f>I32-I84</f>
        <v>-2335380</v>
      </c>
      <c r="J85" s="33">
        <f>J32-J84</f>
        <v>1680315.399999991</v>
      </c>
    </row>
    <row r="86" spans="1:10" ht="15">
      <c r="A86" s="83" t="s">
        <v>320</v>
      </c>
      <c r="B86" s="83"/>
      <c r="C86" s="83"/>
      <c r="D86" s="83"/>
      <c r="E86" s="83"/>
      <c r="F86" s="83"/>
      <c r="G86" s="83"/>
      <c r="H86" s="46">
        <f>H25-H74</f>
        <v>-2227380</v>
      </c>
      <c r="I86" s="46">
        <f>I25-I74</f>
        <v>-2227380</v>
      </c>
      <c r="J86" s="46">
        <f>J25-J74</f>
        <v>1679194.9799999893</v>
      </c>
    </row>
    <row r="87" spans="1:10" ht="15">
      <c r="A87" s="83" t="s">
        <v>321</v>
      </c>
      <c r="B87" s="83"/>
      <c r="C87" s="83"/>
      <c r="D87" s="83"/>
      <c r="E87" s="83"/>
      <c r="F87" s="83"/>
      <c r="G87" s="83"/>
      <c r="H87" s="46">
        <f>H31-H83</f>
        <v>-5272140</v>
      </c>
      <c r="I87" s="46">
        <f>I31-I83</f>
        <v>-108000</v>
      </c>
      <c r="J87" s="46">
        <f>J31-J83</f>
        <v>1120.4199999999255</v>
      </c>
    </row>
    <row r="88" spans="1:10" ht="15">
      <c r="A88" s="47"/>
      <c r="B88" s="47"/>
      <c r="C88" s="47"/>
      <c r="D88" s="47"/>
      <c r="E88" s="47"/>
      <c r="F88" s="47"/>
      <c r="G88" s="47"/>
      <c r="H88" s="48"/>
      <c r="I88" s="48"/>
      <c r="J88" s="48"/>
    </row>
    <row r="89" spans="1:10" ht="15">
      <c r="A89" s="49"/>
      <c r="B89" s="49"/>
      <c r="C89" s="49"/>
      <c r="D89" s="49"/>
      <c r="E89" s="49"/>
      <c r="F89" s="49"/>
      <c r="G89" s="49"/>
      <c r="H89" s="50"/>
      <c r="I89" s="50"/>
      <c r="J89" s="50"/>
    </row>
    <row r="90" spans="1:10" ht="15">
      <c r="A90" s="58" t="s">
        <v>284</v>
      </c>
      <c r="B90" s="58"/>
      <c r="C90" s="58"/>
      <c r="D90" s="58"/>
      <c r="E90" s="58"/>
      <c r="F90" s="1"/>
      <c r="G90" s="1"/>
      <c r="H90" s="1"/>
      <c r="I90" s="1"/>
      <c r="J90" s="1"/>
    </row>
    <row r="91" spans="1:10" ht="15">
      <c r="A91" s="58" t="s">
        <v>285</v>
      </c>
      <c r="B91" s="58"/>
      <c r="C91" s="58"/>
      <c r="D91" s="58"/>
      <c r="E91" s="58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58" t="s">
        <v>286</v>
      </c>
      <c r="H92" s="58"/>
      <c r="I92" s="58"/>
      <c r="J92" s="58"/>
    </row>
    <row r="93" spans="1:10" ht="15">
      <c r="A93" s="1"/>
      <c r="B93" s="1"/>
      <c r="C93" s="1"/>
      <c r="D93" s="1"/>
      <c r="E93" s="1"/>
      <c r="F93" s="1"/>
      <c r="G93" s="58" t="s">
        <v>287</v>
      </c>
      <c r="H93" s="58"/>
      <c r="I93" s="58"/>
      <c r="J93" s="58"/>
    </row>
    <row r="94" spans="1:10" ht="15">
      <c r="A94" s="1"/>
      <c r="B94" s="1"/>
      <c r="C94" s="1"/>
      <c r="D94" s="1"/>
      <c r="E94" s="1"/>
      <c r="F94" s="1"/>
      <c r="G94" s="58" t="s">
        <v>315</v>
      </c>
      <c r="H94" s="58"/>
      <c r="I94" s="58"/>
      <c r="J94" s="58"/>
    </row>
  </sheetData>
  <sheetProtection/>
  <mergeCells count="84">
    <mergeCell ref="G94:J94"/>
    <mergeCell ref="B72:C72"/>
    <mergeCell ref="B82:C82"/>
    <mergeCell ref="B81:C81"/>
    <mergeCell ref="A84:G84"/>
    <mergeCell ref="A85:G85"/>
    <mergeCell ref="A83:G83"/>
    <mergeCell ref="A86:G86"/>
    <mergeCell ref="A87:G87"/>
    <mergeCell ref="G92:J92"/>
    <mergeCell ref="G93:J93"/>
    <mergeCell ref="A90:E90"/>
    <mergeCell ref="A91:E9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9:C39"/>
    <mergeCell ref="B22:C22"/>
    <mergeCell ref="B26:C26"/>
    <mergeCell ref="B23:C23"/>
    <mergeCell ref="B28:C28"/>
    <mergeCell ref="B24:C24"/>
    <mergeCell ref="B33:C33"/>
    <mergeCell ref="A32:G32"/>
    <mergeCell ref="B34:C34"/>
    <mergeCell ref="B35:C35"/>
    <mergeCell ref="B36:C36"/>
    <mergeCell ref="B37:C37"/>
    <mergeCell ref="B38:C38"/>
    <mergeCell ref="B29:C29"/>
    <mergeCell ref="B30:C30"/>
    <mergeCell ref="A31:G31"/>
    <mergeCell ref="G2:J2"/>
    <mergeCell ref="G3:J3"/>
    <mergeCell ref="B19:C19"/>
    <mergeCell ref="A25:G25"/>
    <mergeCell ref="B27:C27"/>
    <mergeCell ref="B21:C21"/>
    <mergeCell ref="A7:J7"/>
    <mergeCell ref="A8:J8"/>
    <mergeCell ref="A9:J9"/>
    <mergeCell ref="B14:C14"/>
    <mergeCell ref="B15:C15"/>
    <mergeCell ref="B16:C16"/>
    <mergeCell ref="B17:C17"/>
    <mergeCell ref="B18:C18"/>
    <mergeCell ref="B20:C20"/>
    <mergeCell ref="B64:C64"/>
    <mergeCell ref="B75:C75"/>
    <mergeCell ref="B76:C76"/>
    <mergeCell ref="B79:C79"/>
    <mergeCell ref="B80:C80"/>
    <mergeCell ref="A74:G74"/>
    <mergeCell ref="B73:C73"/>
    <mergeCell ref="B65:C65"/>
    <mergeCell ref="B66:C66"/>
    <mergeCell ref="B67:C67"/>
    <mergeCell ref="B68:C68"/>
    <mergeCell ref="B69:C69"/>
    <mergeCell ref="B70:C70"/>
    <mergeCell ref="B71:C71"/>
    <mergeCell ref="B77:C77"/>
    <mergeCell ref="B78:C78"/>
  </mergeCells>
  <printOptions/>
  <pageMargins left="0.2" right="0.2" top="0.75" bottom="1" header="0.3" footer="0.3"/>
  <pageSetup horizontalDpi="600" verticalDpi="600" orientation="landscape" r:id="rId1"/>
  <headerFooter>
    <oddFooter>&amp;LGA
F-PO-09-02,ED.4,REV.0&amp;C&amp;P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32"/>
  <sheetViews>
    <sheetView zoomScalePageLayoutView="0" workbookViewId="0" topLeftCell="A209">
      <selection activeCell="G238" sqref="G238"/>
    </sheetView>
  </sheetViews>
  <sheetFormatPr defaultColWidth="9.140625" defaultRowHeight="15"/>
  <cols>
    <col min="1" max="1" width="9.7109375" style="0" customWidth="1"/>
    <col min="3" max="3" width="8.28125" style="0" customWidth="1"/>
    <col min="4" max="4" width="12.140625" style="0" customWidth="1"/>
    <col min="5" max="5" width="26.8515625" style="0" customWidth="1"/>
    <col min="6" max="6" width="11.421875" style="0" customWidth="1"/>
    <col min="7" max="7" width="21.00390625" style="0" customWidth="1"/>
    <col min="8" max="8" width="11.8515625" style="0" bestFit="1" customWidth="1"/>
    <col min="9" max="10" width="10.7109375" style="0" bestFit="1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58" t="s">
        <v>359</v>
      </c>
      <c r="H2" s="58"/>
      <c r="I2" s="58"/>
      <c r="J2" s="58"/>
    </row>
    <row r="3" spans="1:10" ht="15">
      <c r="A3" s="1"/>
      <c r="B3" s="1"/>
      <c r="C3" s="1"/>
      <c r="D3" s="1"/>
      <c r="E3" s="1"/>
      <c r="F3" s="1"/>
      <c r="G3" s="58" t="s">
        <v>374</v>
      </c>
      <c r="H3" s="58"/>
      <c r="I3" s="58"/>
      <c r="J3" s="58"/>
    </row>
    <row r="4" spans="1:10" ht="15">
      <c r="A4" s="1"/>
      <c r="B4" s="1"/>
      <c r="C4" s="1"/>
      <c r="D4" s="1"/>
      <c r="E4" s="1"/>
      <c r="F4" s="1"/>
      <c r="G4" s="1"/>
      <c r="H4" s="6"/>
      <c r="I4" s="6"/>
      <c r="J4" s="6"/>
    </row>
    <row r="5" spans="1:10" ht="15">
      <c r="A5" s="58" t="s">
        <v>274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5">
      <c r="A6" s="58" t="s">
        <v>289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5">
      <c r="A7" s="58" t="s">
        <v>280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7" t="s">
        <v>276</v>
      </c>
    </row>
    <row r="9" spans="1:10" ht="71.25">
      <c r="A9" s="11" t="s">
        <v>0</v>
      </c>
      <c r="B9" s="90" t="s">
        <v>1</v>
      </c>
      <c r="C9" s="90"/>
      <c r="D9" s="11" t="s">
        <v>2</v>
      </c>
      <c r="E9" s="11" t="s">
        <v>281</v>
      </c>
      <c r="F9" s="11" t="s">
        <v>3</v>
      </c>
      <c r="G9" s="11" t="s">
        <v>282</v>
      </c>
      <c r="H9" s="11" t="s">
        <v>373</v>
      </c>
      <c r="I9" s="11" t="s">
        <v>346</v>
      </c>
      <c r="J9" s="11" t="s">
        <v>347</v>
      </c>
    </row>
    <row r="10" spans="1:10" ht="45">
      <c r="A10" s="35" t="s">
        <v>5</v>
      </c>
      <c r="B10" s="86" t="s">
        <v>76</v>
      </c>
      <c r="C10" s="86"/>
      <c r="D10" s="35" t="s">
        <v>19</v>
      </c>
      <c r="E10" s="35" t="s">
        <v>20</v>
      </c>
      <c r="F10" s="35"/>
      <c r="G10" s="35"/>
      <c r="H10" s="15">
        <v>7000</v>
      </c>
      <c r="I10" s="15">
        <v>7000</v>
      </c>
      <c r="J10" s="16">
        <v>6863.76</v>
      </c>
    </row>
    <row r="11" spans="1:10" ht="30">
      <c r="A11" s="35" t="s">
        <v>5</v>
      </c>
      <c r="B11" s="86" t="s">
        <v>76</v>
      </c>
      <c r="C11" s="86"/>
      <c r="D11" s="35" t="s">
        <v>56</v>
      </c>
      <c r="E11" s="35" t="s">
        <v>57</v>
      </c>
      <c r="F11" s="35"/>
      <c r="G11" s="35"/>
      <c r="H11" s="15">
        <v>1295000</v>
      </c>
      <c r="I11" s="15">
        <v>5500</v>
      </c>
      <c r="J11" s="16">
        <v>27296</v>
      </c>
    </row>
    <row r="12" spans="1:10" ht="30">
      <c r="A12" s="35" t="s">
        <v>5</v>
      </c>
      <c r="B12" s="86" t="s">
        <v>76</v>
      </c>
      <c r="C12" s="86"/>
      <c r="D12" s="35" t="s">
        <v>64</v>
      </c>
      <c r="E12" s="35" t="s">
        <v>65</v>
      </c>
      <c r="F12" s="35"/>
      <c r="G12" s="35"/>
      <c r="H12" s="15">
        <v>1239500</v>
      </c>
      <c r="I12" s="15">
        <v>122000</v>
      </c>
      <c r="J12" s="16">
        <v>768928.32</v>
      </c>
    </row>
    <row r="13" spans="1:10" ht="15">
      <c r="A13" s="35" t="s">
        <v>5</v>
      </c>
      <c r="B13" s="86" t="s">
        <v>76</v>
      </c>
      <c r="C13" s="86"/>
      <c r="D13" s="35" t="s">
        <v>66</v>
      </c>
      <c r="E13" s="35" t="s">
        <v>67</v>
      </c>
      <c r="F13" s="35"/>
      <c r="G13" s="35"/>
      <c r="H13" s="15">
        <v>500</v>
      </c>
      <c r="I13" s="15">
        <v>500</v>
      </c>
      <c r="J13" s="16">
        <v>500</v>
      </c>
    </row>
    <row r="14" spans="1:10" ht="75">
      <c r="A14" s="35" t="s">
        <v>5</v>
      </c>
      <c r="B14" s="86" t="s">
        <v>76</v>
      </c>
      <c r="C14" s="86"/>
      <c r="D14" s="35">
        <v>370300</v>
      </c>
      <c r="E14" s="35" t="s">
        <v>360</v>
      </c>
      <c r="F14" s="35"/>
      <c r="G14" s="35"/>
      <c r="H14" s="15">
        <v>-15000</v>
      </c>
      <c r="I14" s="15">
        <v>0</v>
      </c>
      <c r="J14" s="16">
        <v>0</v>
      </c>
    </row>
    <row r="15" spans="1:10" ht="30">
      <c r="A15" s="35" t="s">
        <v>5</v>
      </c>
      <c r="B15" s="86" t="s">
        <v>76</v>
      </c>
      <c r="C15" s="86"/>
      <c r="D15" s="35" t="s">
        <v>77</v>
      </c>
      <c r="E15" s="35" t="s">
        <v>78</v>
      </c>
      <c r="F15" s="35"/>
      <c r="G15" s="35"/>
      <c r="H15" s="15"/>
      <c r="I15" s="15"/>
      <c r="J15" s="16">
        <v>1029.07</v>
      </c>
    </row>
    <row r="16" spans="1:10" ht="30">
      <c r="A16" s="35" t="s">
        <v>5</v>
      </c>
      <c r="B16" s="86" t="s">
        <v>76</v>
      </c>
      <c r="C16" s="86"/>
      <c r="D16" s="35" t="s">
        <v>79</v>
      </c>
      <c r="E16" s="35" t="s">
        <v>80</v>
      </c>
      <c r="F16" s="35"/>
      <c r="G16" s="35"/>
      <c r="H16" s="15">
        <v>30000600</v>
      </c>
      <c r="I16" s="15">
        <v>9658000</v>
      </c>
      <c r="J16" s="16">
        <v>6846200</v>
      </c>
    </row>
    <row r="17" spans="1:10" ht="15">
      <c r="A17" s="83" t="s">
        <v>320</v>
      </c>
      <c r="B17" s="83"/>
      <c r="C17" s="83"/>
      <c r="D17" s="83"/>
      <c r="E17" s="83"/>
      <c r="F17" s="83"/>
      <c r="G17" s="83"/>
      <c r="H17" s="18">
        <f>SUM(H10:H16)</f>
        <v>32527600</v>
      </c>
      <c r="I17" s="18">
        <f>SUM(I10:I16)</f>
        <v>9793000</v>
      </c>
      <c r="J17" s="18">
        <f>SUM(J10:J16)</f>
        <v>7650817.15</v>
      </c>
    </row>
    <row r="18" spans="1:10" ht="30">
      <c r="A18" s="35" t="s">
        <v>5</v>
      </c>
      <c r="B18" s="86" t="s">
        <v>76</v>
      </c>
      <c r="C18" s="86"/>
      <c r="D18" s="35">
        <v>370400</v>
      </c>
      <c r="E18" s="35" t="s">
        <v>34</v>
      </c>
      <c r="F18" s="30"/>
      <c r="G18" s="30"/>
      <c r="H18" s="15">
        <v>15000</v>
      </c>
      <c r="I18" s="15">
        <v>0</v>
      </c>
      <c r="J18" s="15">
        <v>0</v>
      </c>
    </row>
    <row r="19" spans="1:10" ht="45">
      <c r="A19" s="35" t="s">
        <v>5</v>
      </c>
      <c r="B19" s="86" t="s">
        <v>76</v>
      </c>
      <c r="C19" s="86"/>
      <c r="D19" s="35">
        <v>431900</v>
      </c>
      <c r="E19" s="35" t="s">
        <v>361</v>
      </c>
      <c r="F19" s="30"/>
      <c r="G19" s="30"/>
      <c r="H19" s="15">
        <v>3168000</v>
      </c>
      <c r="I19" s="15">
        <v>0</v>
      </c>
      <c r="J19" s="15">
        <v>0</v>
      </c>
    </row>
    <row r="20" spans="1:10" ht="15">
      <c r="A20" s="83" t="s">
        <v>321</v>
      </c>
      <c r="B20" s="83"/>
      <c r="C20" s="83"/>
      <c r="D20" s="83"/>
      <c r="E20" s="83"/>
      <c r="F20" s="83"/>
      <c r="G20" s="83"/>
      <c r="H20" s="18">
        <f>SUM(H18:H19)</f>
        <v>3183000</v>
      </c>
      <c r="I20" s="18">
        <f>SUM(I18:I19)</f>
        <v>0</v>
      </c>
      <c r="J20" s="18">
        <f>SUM(J18:J19)</f>
        <v>0</v>
      </c>
    </row>
    <row r="21" spans="1:10" ht="15">
      <c r="A21" s="70" t="s">
        <v>362</v>
      </c>
      <c r="B21" s="70"/>
      <c r="C21" s="70"/>
      <c r="D21" s="70"/>
      <c r="E21" s="70"/>
      <c r="F21" s="70"/>
      <c r="G21" s="70"/>
      <c r="H21" s="19">
        <f>H17+H20</f>
        <v>35710600</v>
      </c>
      <c r="I21" s="19">
        <f>I17+I20</f>
        <v>9793000</v>
      </c>
      <c r="J21" s="19">
        <f>J17+J20</f>
        <v>7650817.15</v>
      </c>
    </row>
    <row r="22" spans="1:10" ht="30">
      <c r="A22" s="35" t="s">
        <v>81</v>
      </c>
      <c r="B22" s="86" t="s">
        <v>76</v>
      </c>
      <c r="C22" s="86"/>
      <c r="D22" s="35" t="s">
        <v>134</v>
      </c>
      <c r="E22" s="35" t="s">
        <v>135</v>
      </c>
      <c r="F22" s="35" t="s">
        <v>84</v>
      </c>
      <c r="G22" s="35" t="s">
        <v>85</v>
      </c>
      <c r="H22" s="15">
        <v>2803600</v>
      </c>
      <c r="I22" s="15">
        <v>921500</v>
      </c>
      <c r="J22" s="16">
        <v>776707</v>
      </c>
    </row>
    <row r="23" spans="1:10" ht="30">
      <c r="A23" s="35" t="s">
        <v>81</v>
      </c>
      <c r="B23" s="86" t="s">
        <v>76</v>
      </c>
      <c r="C23" s="86"/>
      <c r="D23" s="35" t="s">
        <v>134</v>
      </c>
      <c r="E23" s="35" t="s">
        <v>135</v>
      </c>
      <c r="F23" s="35">
        <v>100105</v>
      </c>
      <c r="G23" s="35" t="s">
        <v>207</v>
      </c>
      <c r="H23" s="15">
        <v>273000</v>
      </c>
      <c r="I23" s="15">
        <v>80000</v>
      </c>
      <c r="J23" s="16">
        <v>0</v>
      </c>
    </row>
    <row r="24" spans="1:10" ht="30">
      <c r="A24" s="35" t="s">
        <v>81</v>
      </c>
      <c r="B24" s="86" t="s">
        <v>76</v>
      </c>
      <c r="C24" s="86"/>
      <c r="D24" s="35" t="s">
        <v>134</v>
      </c>
      <c r="E24" s="35" t="s">
        <v>135</v>
      </c>
      <c r="F24" s="35">
        <v>100106</v>
      </c>
      <c r="G24" s="35" t="s">
        <v>363</v>
      </c>
      <c r="H24" s="15">
        <v>12000</v>
      </c>
      <c r="I24" s="15">
        <v>3000</v>
      </c>
      <c r="J24" s="16">
        <v>0</v>
      </c>
    </row>
    <row r="25" spans="1:10" ht="45">
      <c r="A25" s="35" t="s">
        <v>81</v>
      </c>
      <c r="B25" s="86" t="s">
        <v>76</v>
      </c>
      <c r="C25" s="86"/>
      <c r="D25" s="35" t="s">
        <v>134</v>
      </c>
      <c r="E25" s="35" t="s">
        <v>135</v>
      </c>
      <c r="F25" s="35">
        <v>100112</v>
      </c>
      <c r="G25" s="35" t="s">
        <v>87</v>
      </c>
      <c r="H25" s="15">
        <v>500</v>
      </c>
      <c r="I25" s="15">
        <v>0</v>
      </c>
      <c r="J25" s="16">
        <v>0</v>
      </c>
    </row>
    <row r="26" spans="1:10" ht="30">
      <c r="A26" s="35" t="s">
        <v>81</v>
      </c>
      <c r="B26" s="86" t="s">
        <v>76</v>
      </c>
      <c r="C26" s="86"/>
      <c r="D26" s="35" t="s">
        <v>134</v>
      </c>
      <c r="E26" s="35" t="s">
        <v>135</v>
      </c>
      <c r="F26" s="35" t="s">
        <v>88</v>
      </c>
      <c r="G26" s="35" t="s">
        <v>303</v>
      </c>
      <c r="H26" s="15">
        <v>17000</v>
      </c>
      <c r="I26" s="15">
        <v>4000</v>
      </c>
      <c r="J26" s="16">
        <v>320</v>
      </c>
    </row>
    <row r="27" spans="1:10" ht="30">
      <c r="A27" s="35" t="s">
        <v>81</v>
      </c>
      <c r="B27" s="86" t="s">
        <v>76</v>
      </c>
      <c r="C27" s="86"/>
      <c r="D27" s="35" t="s">
        <v>134</v>
      </c>
      <c r="E27" s="35" t="s">
        <v>135</v>
      </c>
      <c r="F27" s="35">
        <v>100117</v>
      </c>
      <c r="G27" s="35" t="s">
        <v>296</v>
      </c>
      <c r="H27" s="15">
        <v>118000</v>
      </c>
      <c r="I27" s="15">
        <v>50000</v>
      </c>
      <c r="J27" s="16">
        <v>0</v>
      </c>
    </row>
    <row r="28" spans="1:10" ht="30">
      <c r="A28" s="35" t="s">
        <v>81</v>
      </c>
      <c r="B28" s="86" t="s">
        <v>76</v>
      </c>
      <c r="C28" s="86"/>
      <c r="D28" s="35" t="s">
        <v>134</v>
      </c>
      <c r="E28" s="35" t="s">
        <v>135</v>
      </c>
      <c r="F28" s="35">
        <v>100206</v>
      </c>
      <c r="G28" s="35" t="s">
        <v>304</v>
      </c>
      <c r="H28" s="15">
        <v>46400</v>
      </c>
      <c r="I28" s="15">
        <v>0</v>
      </c>
      <c r="J28" s="16">
        <v>0</v>
      </c>
    </row>
    <row r="29" spans="1:10" ht="30">
      <c r="A29" s="35" t="s">
        <v>81</v>
      </c>
      <c r="B29" s="86" t="s">
        <v>76</v>
      </c>
      <c r="C29" s="86"/>
      <c r="D29" s="35" t="s">
        <v>134</v>
      </c>
      <c r="E29" s="35" t="s">
        <v>135</v>
      </c>
      <c r="F29" s="35" t="s">
        <v>96</v>
      </c>
      <c r="G29" s="35" t="s">
        <v>97</v>
      </c>
      <c r="H29" s="15">
        <v>72500</v>
      </c>
      <c r="I29" s="15">
        <v>22000</v>
      </c>
      <c r="J29" s="16">
        <v>17417</v>
      </c>
    </row>
    <row r="30" spans="1:10" ht="30">
      <c r="A30" s="35" t="s">
        <v>81</v>
      </c>
      <c r="B30" s="86" t="s">
        <v>76</v>
      </c>
      <c r="C30" s="86"/>
      <c r="D30" s="35" t="s">
        <v>134</v>
      </c>
      <c r="E30" s="35" t="s">
        <v>135</v>
      </c>
      <c r="F30" s="35" t="s">
        <v>98</v>
      </c>
      <c r="G30" s="35" t="s">
        <v>99</v>
      </c>
      <c r="H30" s="15">
        <v>10000</v>
      </c>
      <c r="I30" s="15">
        <v>4000</v>
      </c>
      <c r="J30" s="16">
        <v>2028.5</v>
      </c>
    </row>
    <row r="31" spans="1:10" ht="30">
      <c r="A31" s="35" t="s">
        <v>81</v>
      </c>
      <c r="B31" s="86" t="s">
        <v>76</v>
      </c>
      <c r="C31" s="86"/>
      <c r="D31" s="35" t="s">
        <v>134</v>
      </c>
      <c r="E31" s="35" t="s">
        <v>135</v>
      </c>
      <c r="F31" s="35">
        <v>200102</v>
      </c>
      <c r="G31" s="35" t="s">
        <v>183</v>
      </c>
      <c r="H31" s="15">
        <v>800</v>
      </c>
      <c r="I31" s="15">
        <v>0</v>
      </c>
      <c r="J31" s="16">
        <v>0</v>
      </c>
    </row>
    <row r="32" spans="1:10" ht="30">
      <c r="A32" s="35" t="s">
        <v>81</v>
      </c>
      <c r="B32" s="86" t="s">
        <v>76</v>
      </c>
      <c r="C32" s="86"/>
      <c r="D32" s="35" t="s">
        <v>134</v>
      </c>
      <c r="E32" s="35" t="s">
        <v>135</v>
      </c>
      <c r="F32" s="35" t="s">
        <v>100</v>
      </c>
      <c r="G32" s="35" t="s">
        <v>101</v>
      </c>
      <c r="H32" s="15">
        <v>27000</v>
      </c>
      <c r="I32" s="15">
        <v>11000</v>
      </c>
      <c r="J32" s="16">
        <v>9010.02</v>
      </c>
    </row>
    <row r="33" spans="1:10" ht="30">
      <c r="A33" s="35" t="s">
        <v>81</v>
      </c>
      <c r="B33" s="86" t="s">
        <v>76</v>
      </c>
      <c r="C33" s="86"/>
      <c r="D33" s="35" t="s">
        <v>134</v>
      </c>
      <c r="E33" s="35" t="s">
        <v>135</v>
      </c>
      <c r="F33" s="35" t="s">
        <v>102</v>
      </c>
      <c r="G33" s="35" t="s">
        <v>103</v>
      </c>
      <c r="H33" s="15">
        <v>11000</v>
      </c>
      <c r="I33" s="15">
        <v>3000</v>
      </c>
      <c r="J33" s="16">
        <v>1661.83</v>
      </c>
    </row>
    <row r="34" spans="1:10" ht="30">
      <c r="A34" s="35" t="s">
        <v>81</v>
      </c>
      <c r="B34" s="86" t="s">
        <v>76</v>
      </c>
      <c r="C34" s="86"/>
      <c r="D34" s="35" t="s">
        <v>134</v>
      </c>
      <c r="E34" s="35" t="s">
        <v>135</v>
      </c>
      <c r="F34" s="35">
        <v>200105</v>
      </c>
      <c r="G34" s="35" t="s">
        <v>245</v>
      </c>
      <c r="H34" s="15">
        <v>4000</v>
      </c>
      <c r="I34" s="15">
        <v>0</v>
      </c>
      <c r="J34" s="16">
        <v>0</v>
      </c>
    </row>
    <row r="35" spans="1:10" ht="30">
      <c r="A35" s="35" t="s">
        <v>81</v>
      </c>
      <c r="B35" s="86" t="s">
        <v>76</v>
      </c>
      <c r="C35" s="86"/>
      <c r="D35" s="35" t="s">
        <v>134</v>
      </c>
      <c r="E35" s="35" t="s">
        <v>135</v>
      </c>
      <c r="F35" s="35">
        <v>200106</v>
      </c>
      <c r="G35" s="35" t="s">
        <v>105</v>
      </c>
      <c r="H35" s="15">
        <v>3000</v>
      </c>
      <c r="I35" s="15">
        <v>0</v>
      </c>
      <c r="J35" s="16">
        <v>0</v>
      </c>
    </row>
    <row r="36" spans="1:10" ht="30">
      <c r="A36" s="35" t="s">
        <v>81</v>
      </c>
      <c r="B36" s="86" t="s">
        <v>76</v>
      </c>
      <c r="C36" s="86"/>
      <c r="D36" s="35" t="s">
        <v>134</v>
      </c>
      <c r="E36" s="35" t="s">
        <v>135</v>
      </c>
      <c r="F36" s="35" t="s">
        <v>108</v>
      </c>
      <c r="G36" s="35" t="s">
        <v>109</v>
      </c>
      <c r="H36" s="15">
        <v>15000</v>
      </c>
      <c r="I36" s="15">
        <v>5000</v>
      </c>
      <c r="J36" s="16">
        <v>2371.08</v>
      </c>
    </row>
    <row r="37" spans="1:10" ht="45">
      <c r="A37" s="35" t="s">
        <v>81</v>
      </c>
      <c r="B37" s="86" t="s">
        <v>76</v>
      </c>
      <c r="C37" s="86"/>
      <c r="D37" s="35" t="s">
        <v>134</v>
      </c>
      <c r="E37" s="35" t="s">
        <v>135</v>
      </c>
      <c r="F37" s="35" t="s">
        <v>110</v>
      </c>
      <c r="G37" s="35" t="s">
        <v>111</v>
      </c>
      <c r="H37" s="15">
        <v>9000</v>
      </c>
      <c r="I37" s="15">
        <v>3000</v>
      </c>
      <c r="J37" s="16">
        <v>2285.99</v>
      </c>
    </row>
    <row r="38" spans="1:10" ht="45">
      <c r="A38" s="35" t="s">
        <v>81</v>
      </c>
      <c r="B38" s="86" t="s">
        <v>76</v>
      </c>
      <c r="C38" s="86"/>
      <c r="D38" s="35" t="s">
        <v>134</v>
      </c>
      <c r="E38" s="35" t="s">
        <v>135</v>
      </c>
      <c r="F38" s="35" t="s">
        <v>112</v>
      </c>
      <c r="G38" s="35" t="s">
        <v>113</v>
      </c>
      <c r="H38" s="15">
        <v>13000</v>
      </c>
      <c r="I38" s="15">
        <v>4000</v>
      </c>
      <c r="J38" s="16">
        <v>128.52</v>
      </c>
    </row>
    <row r="39" spans="1:10" ht="30">
      <c r="A39" s="35" t="s">
        <v>81</v>
      </c>
      <c r="B39" s="86" t="s">
        <v>76</v>
      </c>
      <c r="C39" s="86"/>
      <c r="D39" s="35" t="s">
        <v>134</v>
      </c>
      <c r="E39" s="35" t="s">
        <v>135</v>
      </c>
      <c r="F39" s="35">
        <v>200200</v>
      </c>
      <c r="G39" s="35" t="s">
        <v>171</v>
      </c>
      <c r="H39" s="15">
        <v>1000</v>
      </c>
      <c r="I39" s="15">
        <v>0</v>
      </c>
      <c r="J39" s="16">
        <v>0</v>
      </c>
    </row>
    <row r="40" spans="1:10" ht="30">
      <c r="A40" s="35" t="s">
        <v>81</v>
      </c>
      <c r="B40" s="86" t="s">
        <v>76</v>
      </c>
      <c r="C40" s="86"/>
      <c r="D40" s="35" t="s">
        <v>134</v>
      </c>
      <c r="E40" s="35" t="s">
        <v>135</v>
      </c>
      <c r="F40" s="35">
        <v>200530</v>
      </c>
      <c r="G40" s="35" t="s">
        <v>115</v>
      </c>
      <c r="H40" s="15">
        <v>3000</v>
      </c>
      <c r="I40" s="15">
        <v>0</v>
      </c>
      <c r="J40" s="16">
        <v>0</v>
      </c>
    </row>
    <row r="41" spans="1:10" ht="30">
      <c r="A41" s="35" t="s">
        <v>81</v>
      </c>
      <c r="B41" s="86" t="s">
        <v>76</v>
      </c>
      <c r="C41" s="86"/>
      <c r="D41" s="35" t="s">
        <v>134</v>
      </c>
      <c r="E41" s="35" t="s">
        <v>135</v>
      </c>
      <c r="F41" s="35">
        <v>200601</v>
      </c>
      <c r="G41" s="35" t="s">
        <v>117</v>
      </c>
      <c r="H41" s="15">
        <v>2800</v>
      </c>
      <c r="I41" s="15">
        <v>0</v>
      </c>
      <c r="J41" s="16">
        <v>0</v>
      </c>
    </row>
    <row r="42" spans="1:10" ht="30">
      <c r="A42" s="35" t="s">
        <v>81</v>
      </c>
      <c r="B42" s="86" t="s">
        <v>76</v>
      </c>
      <c r="C42" s="86"/>
      <c r="D42" s="35" t="s">
        <v>134</v>
      </c>
      <c r="E42" s="35" t="s">
        <v>135</v>
      </c>
      <c r="F42" s="35">
        <v>201100</v>
      </c>
      <c r="G42" s="35" t="s">
        <v>185</v>
      </c>
      <c r="H42" s="15">
        <v>500</v>
      </c>
      <c r="I42" s="15">
        <v>0</v>
      </c>
      <c r="J42" s="16">
        <v>0</v>
      </c>
    </row>
    <row r="43" spans="1:10" ht="30">
      <c r="A43" s="35" t="s">
        <v>81</v>
      </c>
      <c r="B43" s="86" t="s">
        <v>76</v>
      </c>
      <c r="C43" s="86"/>
      <c r="D43" s="35" t="s">
        <v>134</v>
      </c>
      <c r="E43" s="35" t="s">
        <v>135</v>
      </c>
      <c r="F43" s="35">
        <v>201300</v>
      </c>
      <c r="G43" s="35" t="s">
        <v>217</v>
      </c>
      <c r="H43" s="15">
        <v>1000</v>
      </c>
      <c r="I43" s="15">
        <v>0</v>
      </c>
      <c r="J43" s="16">
        <v>0</v>
      </c>
    </row>
    <row r="44" spans="1:10" ht="30">
      <c r="A44" s="35" t="s">
        <v>81</v>
      </c>
      <c r="B44" s="86" t="s">
        <v>76</v>
      </c>
      <c r="C44" s="86"/>
      <c r="D44" s="35" t="s">
        <v>134</v>
      </c>
      <c r="E44" s="35" t="s">
        <v>135</v>
      </c>
      <c r="F44" s="35">
        <v>201400</v>
      </c>
      <c r="G44" s="35" t="s">
        <v>187</v>
      </c>
      <c r="H44" s="15">
        <v>3000</v>
      </c>
      <c r="I44" s="15">
        <v>0</v>
      </c>
      <c r="J44" s="16">
        <v>0</v>
      </c>
    </row>
    <row r="45" spans="1:10" ht="30">
      <c r="A45" s="35" t="s">
        <v>81</v>
      </c>
      <c r="B45" s="86" t="s">
        <v>76</v>
      </c>
      <c r="C45" s="86"/>
      <c r="D45" s="35" t="s">
        <v>134</v>
      </c>
      <c r="E45" s="35" t="s">
        <v>135</v>
      </c>
      <c r="F45" s="35">
        <v>203001</v>
      </c>
      <c r="G45" s="35" t="s">
        <v>257</v>
      </c>
      <c r="H45" s="15">
        <v>1000</v>
      </c>
      <c r="I45" s="15">
        <v>0</v>
      </c>
      <c r="J45" s="16">
        <v>0</v>
      </c>
    </row>
    <row r="46" spans="1:10" ht="30">
      <c r="A46" s="35" t="s">
        <v>81</v>
      </c>
      <c r="B46" s="86" t="s">
        <v>76</v>
      </c>
      <c r="C46" s="86"/>
      <c r="D46" s="35" t="s">
        <v>134</v>
      </c>
      <c r="E46" s="35" t="s">
        <v>135</v>
      </c>
      <c r="F46" s="35" t="s">
        <v>258</v>
      </c>
      <c r="G46" s="35" t="s">
        <v>259</v>
      </c>
      <c r="H46" s="15">
        <v>8000</v>
      </c>
      <c r="I46" s="15">
        <v>500</v>
      </c>
      <c r="J46" s="16">
        <v>455.12</v>
      </c>
    </row>
    <row r="47" spans="1:10" ht="30">
      <c r="A47" s="35" t="s">
        <v>81</v>
      </c>
      <c r="B47" s="86" t="s">
        <v>76</v>
      </c>
      <c r="C47" s="86"/>
      <c r="D47" s="35" t="s">
        <v>134</v>
      </c>
      <c r="E47" s="35" t="s">
        <v>135</v>
      </c>
      <c r="F47" s="35" t="s">
        <v>126</v>
      </c>
      <c r="G47" s="35" t="s">
        <v>127</v>
      </c>
      <c r="H47" s="15">
        <v>14500</v>
      </c>
      <c r="I47" s="15">
        <v>6000</v>
      </c>
      <c r="J47" s="16">
        <v>4062.18</v>
      </c>
    </row>
    <row r="48" spans="1:10" ht="90">
      <c r="A48" s="35" t="s">
        <v>81</v>
      </c>
      <c r="B48" s="86" t="s">
        <v>76</v>
      </c>
      <c r="C48" s="86"/>
      <c r="D48" s="35" t="s">
        <v>134</v>
      </c>
      <c r="E48" s="35" t="s">
        <v>135</v>
      </c>
      <c r="F48" s="35" t="s">
        <v>132</v>
      </c>
      <c r="G48" s="35" t="s">
        <v>133</v>
      </c>
      <c r="H48" s="15">
        <v>0</v>
      </c>
      <c r="I48" s="15">
        <v>0</v>
      </c>
      <c r="J48" s="16">
        <v>-4324.78</v>
      </c>
    </row>
    <row r="49" spans="1:10" ht="15">
      <c r="A49" s="76" t="s">
        <v>364</v>
      </c>
      <c r="B49" s="76"/>
      <c r="C49" s="76"/>
      <c r="D49" s="76"/>
      <c r="E49" s="76"/>
      <c r="F49" s="76"/>
      <c r="G49" s="76"/>
      <c r="H49" s="15">
        <f>SUM(H22:H48)</f>
        <v>3470600</v>
      </c>
      <c r="I49" s="15">
        <f>SUM(I22:I48)</f>
        <v>1117000</v>
      </c>
      <c r="J49" s="15">
        <f>SUM(J22:J48)</f>
        <v>812122.46</v>
      </c>
    </row>
    <row r="50" spans="1:10" ht="30">
      <c r="A50" s="35" t="s">
        <v>81</v>
      </c>
      <c r="B50" s="86" t="s">
        <v>76</v>
      </c>
      <c r="C50" s="86"/>
      <c r="D50" s="35" t="s">
        <v>190</v>
      </c>
      <c r="E50" s="35" t="s">
        <v>191</v>
      </c>
      <c r="F50" s="35" t="s">
        <v>84</v>
      </c>
      <c r="G50" s="35" t="s">
        <v>85</v>
      </c>
      <c r="H50" s="15">
        <v>5993000</v>
      </c>
      <c r="I50" s="15">
        <v>1729000</v>
      </c>
      <c r="J50" s="16">
        <v>1394370</v>
      </c>
    </row>
    <row r="51" spans="1:10" ht="30">
      <c r="A51" s="35" t="s">
        <v>81</v>
      </c>
      <c r="B51" s="86" t="s">
        <v>76</v>
      </c>
      <c r="C51" s="86"/>
      <c r="D51" s="35" t="s">
        <v>190</v>
      </c>
      <c r="E51" s="35" t="s">
        <v>191</v>
      </c>
      <c r="F51" s="35" t="s">
        <v>206</v>
      </c>
      <c r="G51" s="35" t="s">
        <v>207</v>
      </c>
      <c r="H51" s="15">
        <v>523000</v>
      </c>
      <c r="I51" s="15">
        <v>159500</v>
      </c>
      <c r="J51" s="16">
        <v>113483</v>
      </c>
    </row>
    <row r="52" spans="1:10" ht="30">
      <c r="A52" s="35" t="s">
        <v>81</v>
      </c>
      <c r="B52" s="86" t="s">
        <v>76</v>
      </c>
      <c r="C52" s="86"/>
      <c r="D52" s="35" t="s">
        <v>190</v>
      </c>
      <c r="E52" s="35" t="s">
        <v>191</v>
      </c>
      <c r="F52" s="35">
        <v>100113</v>
      </c>
      <c r="G52" s="35" t="s">
        <v>303</v>
      </c>
      <c r="H52" s="15">
        <v>15000</v>
      </c>
      <c r="I52" s="15">
        <v>2000</v>
      </c>
      <c r="J52" s="16">
        <v>0</v>
      </c>
    </row>
    <row r="53" spans="1:10" ht="30">
      <c r="A53" s="35" t="s">
        <v>81</v>
      </c>
      <c r="B53" s="86" t="s">
        <v>76</v>
      </c>
      <c r="C53" s="86"/>
      <c r="D53" s="35" t="s">
        <v>190</v>
      </c>
      <c r="E53" s="35" t="s">
        <v>191</v>
      </c>
      <c r="F53" s="35">
        <v>100117</v>
      </c>
      <c r="G53" s="35" t="s">
        <v>296</v>
      </c>
      <c r="H53" s="15">
        <v>417000</v>
      </c>
      <c r="I53" s="15">
        <v>130000</v>
      </c>
      <c r="J53" s="16">
        <v>0</v>
      </c>
    </row>
    <row r="54" spans="1:10" ht="30">
      <c r="A54" s="35" t="s">
        <v>81</v>
      </c>
      <c r="B54" s="86" t="s">
        <v>76</v>
      </c>
      <c r="C54" s="86"/>
      <c r="D54" s="35" t="s">
        <v>190</v>
      </c>
      <c r="E54" s="35" t="s">
        <v>191</v>
      </c>
      <c r="F54" s="35" t="s">
        <v>90</v>
      </c>
      <c r="G54" s="35" t="s">
        <v>91</v>
      </c>
      <c r="H54" s="15">
        <v>50000</v>
      </c>
      <c r="I54" s="15">
        <v>17000</v>
      </c>
      <c r="J54" s="16">
        <v>9588</v>
      </c>
    </row>
    <row r="55" spans="1:10" ht="30">
      <c r="A55" s="35" t="s">
        <v>81</v>
      </c>
      <c r="B55" s="86" t="s">
        <v>76</v>
      </c>
      <c r="C55" s="86"/>
      <c r="D55" s="35" t="s">
        <v>190</v>
      </c>
      <c r="E55" s="35" t="s">
        <v>191</v>
      </c>
      <c r="F55" s="52">
        <v>100206</v>
      </c>
      <c r="G55" s="35" t="s">
        <v>304</v>
      </c>
      <c r="H55" s="15">
        <v>163000</v>
      </c>
      <c r="I55" s="15">
        <v>0</v>
      </c>
      <c r="J55" s="16">
        <v>0</v>
      </c>
    </row>
    <row r="56" spans="1:10" ht="30">
      <c r="A56" s="35" t="s">
        <v>81</v>
      </c>
      <c r="B56" s="86" t="s">
        <v>76</v>
      </c>
      <c r="C56" s="86"/>
      <c r="D56" s="35" t="s">
        <v>190</v>
      </c>
      <c r="E56" s="35" t="s">
        <v>191</v>
      </c>
      <c r="F56" s="35" t="s">
        <v>96</v>
      </c>
      <c r="G56" s="35" t="s">
        <v>97</v>
      </c>
      <c r="H56" s="15">
        <v>159000</v>
      </c>
      <c r="I56" s="15">
        <v>38000</v>
      </c>
      <c r="J56" s="16">
        <v>35153</v>
      </c>
    </row>
    <row r="57" spans="1:10" ht="30">
      <c r="A57" s="35" t="s">
        <v>81</v>
      </c>
      <c r="B57" s="86" t="s">
        <v>76</v>
      </c>
      <c r="C57" s="86"/>
      <c r="D57" s="35" t="s">
        <v>190</v>
      </c>
      <c r="E57" s="35" t="s">
        <v>191</v>
      </c>
      <c r="F57" s="35" t="s">
        <v>98</v>
      </c>
      <c r="G57" s="35" t="s">
        <v>99</v>
      </c>
      <c r="H57" s="15">
        <v>8000</v>
      </c>
      <c r="I57" s="15">
        <v>4000</v>
      </c>
      <c r="J57" s="16">
        <v>135.82</v>
      </c>
    </row>
    <row r="58" spans="1:10" ht="30">
      <c r="A58" s="35" t="s">
        <v>81</v>
      </c>
      <c r="B58" s="86" t="s">
        <v>76</v>
      </c>
      <c r="C58" s="86"/>
      <c r="D58" s="35" t="s">
        <v>190</v>
      </c>
      <c r="E58" s="35" t="s">
        <v>191</v>
      </c>
      <c r="F58" s="35" t="s">
        <v>182</v>
      </c>
      <c r="G58" s="35" t="s">
        <v>183</v>
      </c>
      <c r="H58" s="15">
        <v>11000</v>
      </c>
      <c r="I58" s="15">
        <v>4000</v>
      </c>
      <c r="J58" s="16">
        <v>906.82</v>
      </c>
    </row>
    <row r="59" spans="1:10" s="2" customFormat="1" ht="30">
      <c r="A59" s="35" t="s">
        <v>81</v>
      </c>
      <c r="B59" s="86" t="s">
        <v>76</v>
      </c>
      <c r="C59" s="86"/>
      <c r="D59" s="35" t="s">
        <v>190</v>
      </c>
      <c r="E59" s="35" t="s">
        <v>191</v>
      </c>
      <c r="F59" s="35" t="s">
        <v>100</v>
      </c>
      <c r="G59" s="35" t="s">
        <v>101</v>
      </c>
      <c r="H59" s="44">
        <v>450000</v>
      </c>
      <c r="I59" s="44">
        <v>327000</v>
      </c>
      <c r="J59" s="16">
        <v>248994.48</v>
      </c>
    </row>
    <row r="60" spans="1:10" s="3" customFormat="1" ht="27" customHeight="1">
      <c r="A60" s="35" t="s">
        <v>81</v>
      </c>
      <c r="B60" s="86" t="s">
        <v>76</v>
      </c>
      <c r="C60" s="86"/>
      <c r="D60" s="35" t="s">
        <v>190</v>
      </c>
      <c r="E60" s="35" t="s">
        <v>191</v>
      </c>
      <c r="F60" s="35" t="s">
        <v>102</v>
      </c>
      <c r="G60" s="35" t="s">
        <v>103</v>
      </c>
      <c r="H60" s="44">
        <v>47000</v>
      </c>
      <c r="I60" s="44">
        <v>24000</v>
      </c>
      <c r="J60" s="16">
        <v>17098.33</v>
      </c>
    </row>
    <row r="61" spans="1:10" s="3" customFormat="1" ht="27.75" customHeight="1">
      <c r="A61" s="35" t="s">
        <v>81</v>
      </c>
      <c r="B61" s="86" t="s">
        <v>76</v>
      </c>
      <c r="C61" s="86"/>
      <c r="D61" s="35" t="s">
        <v>190</v>
      </c>
      <c r="E61" s="35" t="s">
        <v>191</v>
      </c>
      <c r="F61" s="35" t="s">
        <v>244</v>
      </c>
      <c r="G61" s="35" t="s">
        <v>245</v>
      </c>
      <c r="H61" s="44">
        <v>23000</v>
      </c>
      <c r="I61" s="44">
        <v>8000</v>
      </c>
      <c r="J61" s="16">
        <v>2756.96</v>
      </c>
    </row>
    <row r="62" spans="1:10" s="3" customFormat="1" ht="27.75" customHeight="1">
      <c r="A62" s="35" t="s">
        <v>81</v>
      </c>
      <c r="B62" s="86" t="s">
        <v>76</v>
      </c>
      <c r="C62" s="86"/>
      <c r="D62" s="35" t="s">
        <v>190</v>
      </c>
      <c r="E62" s="35" t="s">
        <v>191</v>
      </c>
      <c r="F62" s="35">
        <v>200106</v>
      </c>
      <c r="G62" s="35" t="s">
        <v>105</v>
      </c>
      <c r="H62" s="44">
        <v>1000</v>
      </c>
      <c r="I62" s="44">
        <v>1000</v>
      </c>
      <c r="J62" s="16">
        <v>0</v>
      </c>
    </row>
    <row r="63" spans="1:10" s="3" customFormat="1" ht="27.75" customHeight="1">
      <c r="A63" s="35" t="s">
        <v>81</v>
      </c>
      <c r="B63" s="86" t="s">
        <v>76</v>
      </c>
      <c r="C63" s="86"/>
      <c r="D63" s="35" t="s">
        <v>190</v>
      </c>
      <c r="E63" s="35" t="s">
        <v>191</v>
      </c>
      <c r="F63" s="35">
        <v>200107</v>
      </c>
      <c r="G63" s="35" t="s">
        <v>107</v>
      </c>
      <c r="H63" s="44">
        <v>2000</v>
      </c>
      <c r="I63" s="44">
        <v>0</v>
      </c>
      <c r="J63" s="16">
        <v>0</v>
      </c>
    </row>
    <row r="64" spans="1:10" s="3" customFormat="1" ht="26.25" customHeight="1">
      <c r="A64" s="35" t="s">
        <v>81</v>
      </c>
      <c r="B64" s="86" t="s">
        <v>76</v>
      </c>
      <c r="C64" s="86"/>
      <c r="D64" s="35" t="s">
        <v>190</v>
      </c>
      <c r="E64" s="35" t="s">
        <v>191</v>
      </c>
      <c r="F64" s="35" t="s">
        <v>108</v>
      </c>
      <c r="G64" s="35" t="s">
        <v>109</v>
      </c>
      <c r="H64" s="44">
        <v>31000</v>
      </c>
      <c r="I64" s="44">
        <v>13000</v>
      </c>
      <c r="J64" s="16">
        <v>5809.81</v>
      </c>
    </row>
    <row r="65" spans="1:10" s="3" customFormat="1" ht="30.75" customHeight="1">
      <c r="A65" s="35" t="s">
        <v>81</v>
      </c>
      <c r="B65" s="86" t="s">
        <v>76</v>
      </c>
      <c r="C65" s="86"/>
      <c r="D65" s="35" t="s">
        <v>190</v>
      </c>
      <c r="E65" s="35" t="s">
        <v>191</v>
      </c>
      <c r="F65" s="35" t="s">
        <v>110</v>
      </c>
      <c r="G65" s="35" t="s">
        <v>111</v>
      </c>
      <c r="H65" s="44">
        <v>1269000</v>
      </c>
      <c r="I65" s="44">
        <v>100000</v>
      </c>
      <c r="J65" s="16">
        <v>5265.72</v>
      </c>
    </row>
    <row r="66" spans="1:10" s="3" customFormat="1" ht="26.25" customHeight="1">
      <c r="A66" s="35" t="s">
        <v>81</v>
      </c>
      <c r="B66" s="86" t="s">
        <v>76</v>
      </c>
      <c r="C66" s="86"/>
      <c r="D66" s="35" t="s">
        <v>190</v>
      </c>
      <c r="E66" s="35" t="s">
        <v>191</v>
      </c>
      <c r="F66" s="35" t="s">
        <v>112</v>
      </c>
      <c r="G66" s="35" t="s">
        <v>113</v>
      </c>
      <c r="H66" s="44">
        <v>240000</v>
      </c>
      <c r="I66" s="44">
        <v>88000</v>
      </c>
      <c r="J66" s="16">
        <v>20461.86</v>
      </c>
    </row>
    <row r="67" spans="1:10" s="3" customFormat="1" ht="30">
      <c r="A67" s="35" t="s">
        <v>81</v>
      </c>
      <c r="B67" s="86" t="s">
        <v>76</v>
      </c>
      <c r="C67" s="86"/>
      <c r="D67" s="35" t="s">
        <v>190</v>
      </c>
      <c r="E67" s="35" t="s">
        <v>191</v>
      </c>
      <c r="F67" s="35">
        <v>200200</v>
      </c>
      <c r="G67" s="35" t="s">
        <v>171</v>
      </c>
      <c r="H67" s="44">
        <v>100000</v>
      </c>
      <c r="I67" s="44">
        <v>0</v>
      </c>
      <c r="J67" s="16">
        <v>0</v>
      </c>
    </row>
    <row r="68" spans="1:10" s="3" customFormat="1" ht="30">
      <c r="A68" s="35" t="s">
        <v>81</v>
      </c>
      <c r="B68" s="86" t="s">
        <v>76</v>
      </c>
      <c r="C68" s="86"/>
      <c r="D68" s="35" t="s">
        <v>190</v>
      </c>
      <c r="E68" s="35" t="s">
        <v>191</v>
      </c>
      <c r="F68" s="35" t="s">
        <v>262</v>
      </c>
      <c r="G68" s="35" t="s">
        <v>263</v>
      </c>
      <c r="H68" s="44">
        <v>30000</v>
      </c>
      <c r="I68" s="44">
        <v>10000</v>
      </c>
      <c r="J68" s="16">
        <v>363.93</v>
      </c>
    </row>
    <row r="69" spans="1:10" s="3" customFormat="1" ht="30">
      <c r="A69" s="35" t="s">
        <v>81</v>
      </c>
      <c r="B69" s="86" t="s">
        <v>76</v>
      </c>
      <c r="C69" s="86"/>
      <c r="D69" s="35" t="s">
        <v>190</v>
      </c>
      <c r="E69" s="35" t="s">
        <v>191</v>
      </c>
      <c r="F69" s="35">
        <v>200401</v>
      </c>
      <c r="G69" s="35" t="s">
        <v>369</v>
      </c>
      <c r="H69" s="44">
        <v>3000</v>
      </c>
      <c r="I69" s="44">
        <v>1000</v>
      </c>
      <c r="J69" s="16">
        <v>0</v>
      </c>
    </row>
    <row r="70" spans="1:10" s="3" customFormat="1" ht="30">
      <c r="A70" s="35" t="s">
        <v>81</v>
      </c>
      <c r="B70" s="86" t="s">
        <v>76</v>
      </c>
      <c r="C70" s="86"/>
      <c r="D70" s="35" t="s">
        <v>190</v>
      </c>
      <c r="E70" s="35" t="s">
        <v>191</v>
      </c>
      <c r="F70" s="35">
        <v>200501</v>
      </c>
      <c r="G70" s="35" t="s">
        <v>251</v>
      </c>
      <c r="H70" s="44">
        <v>10000</v>
      </c>
      <c r="I70" s="44">
        <v>0</v>
      </c>
      <c r="J70" s="16">
        <v>0</v>
      </c>
    </row>
    <row r="71" spans="1:10" s="3" customFormat="1" ht="30">
      <c r="A71" s="35" t="s">
        <v>81</v>
      </c>
      <c r="B71" s="86" t="s">
        <v>76</v>
      </c>
      <c r="C71" s="86"/>
      <c r="D71" s="35" t="s">
        <v>190</v>
      </c>
      <c r="E71" s="35" t="s">
        <v>191</v>
      </c>
      <c r="F71" s="35" t="s">
        <v>114</v>
      </c>
      <c r="G71" s="35" t="s">
        <v>115</v>
      </c>
      <c r="H71" s="44">
        <v>43000</v>
      </c>
      <c r="I71" s="44">
        <v>13000</v>
      </c>
      <c r="J71" s="16">
        <v>38.99</v>
      </c>
    </row>
    <row r="72" spans="1:10" s="3" customFormat="1" ht="30">
      <c r="A72" s="35" t="s">
        <v>81</v>
      </c>
      <c r="B72" s="86" t="s">
        <v>76</v>
      </c>
      <c r="C72" s="86"/>
      <c r="D72" s="35" t="s">
        <v>190</v>
      </c>
      <c r="E72" s="35" t="s">
        <v>191</v>
      </c>
      <c r="F72" s="35" t="s">
        <v>116</v>
      </c>
      <c r="G72" s="35" t="s">
        <v>117</v>
      </c>
      <c r="H72" s="44">
        <v>11000</v>
      </c>
      <c r="I72" s="44">
        <v>5000</v>
      </c>
      <c r="J72" s="16">
        <v>1309.04</v>
      </c>
    </row>
    <row r="73" spans="1:10" s="3" customFormat="1" ht="30">
      <c r="A73" s="35" t="s">
        <v>81</v>
      </c>
      <c r="B73" s="86" t="s">
        <v>76</v>
      </c>
      <c r="C73" s="86"/>
      <c r="D73" s="35" t="s">
        <v>190</v>
      </c>
      <c r="E73" s="35" t="s">
        <v>191</v>
      </c>
      <c r="F73" s="35">
        <v>200900</v>
      </c>
      <c r="G73" s="35" t="s">
        <v>255</v>
      </c>
      <c r="H73" s="44">
        <v>10000</v>
      </c>
      <c r="I73" s="44">
        <v>0</v>
      </c>
      <c r="J73" s="16">
        <v>0</v>
      </c>
    </row>
    <row r="74" spans="1:10" s="3" customFormat="1" ht="30">
      <c r="A74" s="35" t="s">
        <v>81</v>
      </c>
      <c r="B74" s="86" t="s">
        <v>76</v>
      </c>
      <c r="C74" s="86"/>
      <c r="D74" s="35" t="s">
        <v>190</v>
      </c>
      <c r="E74" s="35" t="s">
        <v>191</v>
      </c>
      <c r="F74" s="35">
        <v>201100</v>
      </c>
      <c r="G74" s="35" t="s">
        <v>185</v>
      </c>
      <c r="H74" s="44">
        <v>4000</v>
      </c>
      <c r="I74" s="44">
        <v>0</v>
      </c>
      <c r="J74" s="16">
        <v>0</v>
      </c>
    </row>
    <row r="75" spans="1:10" s="3" customFormat="1" ht="30">
      <c r="A75" s="35" t="s">
        <v>81</v>
      </c>
      <c r="B75" s="86" t="s">
        <v>76</v>
      </c>
      <c r="C75" s="86"/>
      <c r="D75" s="35" t="s">
        <v>190</v>
      </c>
      <c r="E75" s="35" t="s">
        <v>191</v>
      </c>
      <c r="F75" s="35">
        <v>201200</v>
      </c>
      <c r="G75" s="35" t="s">
        <v>119</v>
      </c>
      <c r="H75" s="44">
        <v>10000</v>
      </c>
      <c r="I75" s="44">
        <v>10000</v>
      </c>
      <c r="J75" s="16">
        <v>0</v>
      </c>
    </row>
    <row r="76" spans="1:10" s="3" customFormat="1" ht="30">
      <c r="A76" s="35" t="s">
        <v>81</v>
      </c>
      <c r="B76" s="86" t="s">
        <v>76</v>
      </c>
      <c r="C76" s="86"/>
      <c r="D76" s="35" t="s">
        <v>190</v>
      </c>
      <c r="E76" s="35" t="s">
        <v>191</v>
      </c>
      <c r="F76" s="35">
        <v>201300</v>
      </c>
      <c r="G76" s="35" t="s">
        <v>217</v>
      </c>
      <c r="H76" s="44">
        <v>35000</v>
      </c>
      <c r="I76" s="44">
        <v>10000</v>
      </c>
      <c r="J76" s="16">
        <v>0</v>
      </c>
    </row>
    <row r="77" spans="1:10" s="3" customFormat="1" ht="30">
      <c r="A77" s="35" t="s">
        <v>81</v>
      </c>
      <c r="B77" s="86" t="s">
        <v>76</v>
      </c>
      <c r="C77" s="86"/>
      <c r="D77" s="35" t="s">
        <v>190</v>
      </c>
      <c r="E77" s="35" t="s">
        <v>191</v>
      </c>
      <c r="F77" s="35" t="s">
        <v>186</v>
      </c>
      <c r="G77" s="35" t="s">
        <v>187</v>
      </c>
      <c r="H77" s="44">
        <v>10000</v>
      </c>
      <c r="I77" s="44">
        <v>3000</v>
      </c>
      <c r="J77" s="16">
        <v>900</v>
      </c>
    </row>
    <row r="78" spans="1:10" s="3" customFormat="1" ht="30">
      <c r="A78" s="35" t="s">
        <v>81</v>
      </c>
      <c r="B78" s="86" t="s">
        <v>76</v>
      </c>
      <c r="C78" s="86"/>
      <c r="D78" s="35" t="s">
        <v>190</v>
      </c>
      <c r="E78" s="35" t="s">
        <v>191</v>
      </c>
      <c r="F78" s="35" t="s">
        <v>256</v>
      </c>
      <c r="G78" s="35" t="s">
        <v>257</v>
      </c>
      <c r="H78" s="44">
        <v>27000</v>
      </c>
      <c r="I78" s="44">
        <v>8000</v>
      </c>
      <c r="J78" s="16">
        <v>3570</v>
      </c>
    </row>
    <row r="79" spans="1:10" s="3" customFormat="1" ht="30">
      <c r="A79" s="35" t="s">
        <v>81</v>
      </c>
      <c r="B79" s="86" t="s">
        <v>76</v>
      </c>
      <c r="C79" s="86"/>
      <c r="D79" s="35" t="s">
        <v>190</v>
      </c>
      <c r="E79" s="35" t="s">
        <v>191</v>
      </c>
      <c r="F79" s="35" t="s">
        <v>258</v>
      </c>
      <c r="G79" s="35" t="s">
        <v>259</v>
      </c>
      <c r="H79" s="44">
        <v>12000</v>
      </c>
      <c r="I79" s="44">
        <v>2000</v>
      </c>
      <c r="J79" s="16">
        <v>1068</v>
      </c>
    </row>
    <row r="80" spans="1:10" s="3" customFormat="1" ht="30">
      <c r="A80" s="35" t="s">
        <v>81</v>
      </c>
      <c r="B80" s="86" t="s">
        <v>76</v>
      </c>
      <c r="C80" s="86"/>
      <c r="D80" s="35" t="s">
        <v>190</v>
      </c>
      <c r="E80" s="35" t="s">
        <v>191</v>
      </c>
      <c r="F80" s="35">
        <v>203030</v>
      </c>
      <c r="G80" s="35" t="s">
        <v>127</v>
      </c>
      <c r="H80" s="44">
        <v>5000</v>
      </c>
      <c r="I80" s="44">
        <v>5000</v>
      </c>
      <c r="J80" s="16">
        <v>0</v>
      </c>
    </row>
    <row r="81" spans="1:10" s="3" customFormat="1" ht="45">
      <c r="A81" s="35" t="s">
        <v>81</v>
      </c>
      <c r="B81" s="86" t="s">
        <v>76</v>
      </c>
      <c r="C81" s="86"/>
      <c r="D81" s="35" t="s">
        <v>190</v>
      </c>
      <c r="E81" s="35" t="s">
        <v>191</v>
      </c>
      <c r="F81" s="35" t="s">
        <v>130</v>
      </c>
      <c r="G81" s="35" t="s">
        <v>131</v>
      </c>
      <c r="H81" s="44">
        <v>83000</v>
      </c>
      <c r="I81" s="44">
        <v>21500</v>
      </c>
      <c r="J81" s="16">
        <v>19634</v>
      </c>
    </row>
    <row r="82" spans="1:10" s="3" customFormat="1" ht="30">
      <c r="A82" s="35" t="s">
        <v>81</v>
      </c>
      <c r="B82" s="86" t="s">
        <v>76</v>
      </c>
      <c r="C82" s="86"/>
      <c r="D82" s="35" t="s">
        <v>192</v>
      </c>
      <c r="E82" s="35" t="s">
        <v>193</v>
      </c>
      <c r="F82" s="35" t="s">
        <v>84</v>
      </c>
      <c r="G82" s="35" t="s">
        <v>85</v>
      </c>
      <c r="H82" s="44">
        <v>8272000</v>
      </c>
      <c r="I82" s="44">
        <v>2660000</v>
      </c>
      <c r="J82" s="16">
        <v>1962903</v>
      </c>
    </row>
    <row r="83" spans="1:10" s="3" customFormat="1" ht="30">
      <c r="A83" s="35" t="s">
        <v>81</v>
      </c>
      <c r="B83" s="86" t="s">
        <v>76</v>
      </c>
      <c r="C83" s="86"/>
      <c r="D83" s="35" t="s">
        <v>192</v>
      </c>
      <c r="E83" s="35" t="s">
        <v>193</v>
      </c>
      <c r="F83" s="35" t="s">
        <v>206</v>
      </c>
      <c r="G83" s="35" t="s">
        <v>207</v>
      </c>
      <c r="H83" s="44">
        <v>800000</v>
      </c>
      <c r="I83" s="44">
        <v>201000</v>
      </c>
      <c r="J83" s="16">
        <v>192734</v>
      </c>
    </row>
    <row r="84" spans="1:10" s="3" customFormat="1" ht="45">
      <c r="A84" s="35" t="s">
        <v>81</v>
      </c>
      <c r="B84" s="86" t="s">
        <v>76</v>
      </c>
      <c r="C84" s="86"/>
      <c r="D84" s="35" t="s">
        <v>192</v>
      </c>
      <c r="E84" s="35" t="s">
        <v>193</v>
      </c>
      <c r="F84" s="35" t="s">
        <v>86</v>
      </c>
      <c r="G84" s="35" t="s">
        <v>87</v>
      </c>
      <c r="H84" s="44">
        <v>602000</v>
      </c>
      <c r="I84" s="44">
        <v>221000</v>
      </c>
      <c r="J84" s="16">
        <v>196738</v>
      </c>
    </row>
    <row r="85" spans="1:10" s="3" customFormat="1" ht="30">
      <c r="A85" s="35" t="s">
        <v>81</v>
      </c>
      <c r="B85" s="86" t="s">
        <v>76</v>
      </c>
      <c r="C85" s="86"/>
      <c r="D85" s="35" t="s">
        <v>192</v>
      </c>
      <c r="E85" s="35" t="s">
        <v>193</v>
      </c>
      <c r="F85" s="35" t="s">
        <v>88</v>
      </c>
      <c r="G85" s="35" t="s">
        <v>89</v>
      </c>
      <c r="H85" s="44">
        <v>24000</v>
      </c>
      <c r="I85" s="44">
        <v>2000</v>
      </c>
      <c r="J85" s="16">
        <v>1138</v>
      </c>
    </row>
    <row r="86" spans="1:10" s="3" customFormat="1" ht="45">
      <c r="A86" s="35" t="s">
        <v>81</v>
      </c>
      <c r="B86" s="86" t="s">
        <v>76</v>
      </c>
      <c r="C86" s="86"/>
      <c r="D86" s="35" t="s">
        <v>192</v>
      </c>
      <c r="E86" s="35" t="s">
        <v>193</v>
      </c>
      <c r="F86" s="35">
        <v>100115</v>
      </c>
      <c r="G86" s="35" t="s">
        <v>370</v>
      </c>
      <c r="H86" s="44">
        <v>10000</v>
      </c>
      <c r="I86" s="44">
        <v>0</v>
      </c>
      <c r="J86" s="16">
        <v>0</v>
      </c>
    </row>
    <row r="87" spans="1:10" s="3" customFormat="1" ht="30">
      <c r="A87" s="35" t="s">
        <v>81</v>
      </c>
      <c r="B87" s="86" t="s">
        <v>76</v>
      </c>
      <c r="C87" s="86"/>
      <c r="D87" s="35" t="s">
        <v>192</v>
      </c>
      <c r="E87" s="35" t="s">
        <v>193</v>
      </c>
      <c r="F87" s="35" t="s">
        <v>264</v>
      </c>
      <c r="G87" s="35" t="s">
        <v>265</v>
      </c>
      <c r="H87" s="44">
        <v>60000</v>
      </c>
      <c r="I87" s="44">
        <v>15000</v>
      </c>
      <c r="J87" s="16">
        <v>12320</v>
      </c>
    </row>
    <row r="88" spans="1:10" s="3" customFormat="1" ht="30">
      <c r="A88" s="35" t="s">
        <v>81</v>
      </c>
      <c r="B88" s="86" t="s">
        <v>76</v>
      </c>
      <c r="C88" s="86"/>
      <c r="D88" s="35" t="s">
        <v>192</v>
      </c>
      <c r="E88" s="35" t="s">
        <v>193</v>
      </c>
      <c r="F88" s="35" t="s">
        <v>240</v>
      </c>
      <c r="G88" s="35" t="s">
        <v>241</v>
      </c>
      <c r="H88" s="44">
        <v>400000</v>
      </c>
      <c r="I88" s="44">
        <v>30000</v>
      </c>
      <c r="J88" s="16">
        <v>24353</v>
      </c>
    </row>
    <row r="89" spans="1:10" s="3" customFormat="1" ht="30">
      <c r="A89" s="35" t="s">
        <v>81</v>
      </c>
      <c r="B89" s="86" t="s">
        <v>76</v>
      </c>
      <c r="C89" s="86"/>
      <c r="D89" s="35" t="s">
        <v>192</v>
      </c>
      <c r="E89" s="35" t="s">
        <v>193</v>
      </c>
      <c r="F89" s="35">
        <v>100206</v>
      </c>
      <c r="G89" s="35" t="s">
        <v>304</v>
      </c>
      <c r="H89" s="44">
        <v>184000</v>
      </c>
      <c r="I89" s="44">
        <v>0</v>
      </c>
      <c r="J89" s="16">
        <v>0</v>
      </c>
    </row>
    <row r="90" spans="1:10" s="3" customFormat="1" ht="30">
      <c r="A90" s="35" t="s">
        <v>81</v>
      </c>
      <c r="B90" s="86" t="s">
        <v>76</v>
      </c>
      <c r="C90" s="86"/>
      <c r="D90" s="35" t="s">
        <v>192</v>
      </c>
      <c r="E90" s="35" t="s">
        <v>193</v>
      </c>
      <c r="F90" s="35" t="s">
        <v>242</v>
      </c>
      <c r="G90" s="35" t="s">
        <v>243</v>
      </c>
      <c r="H90" s="44">
        <v>63000</v>
      </c>
      <c r="I90" s="44">
        <v>46000</v>
      </c>
      <c r="J90" s="16">
        <v>45907</v>
      </c>
    </row>
    <row r="91" spans="1:10" s="3" customFormat="1" ht="30">
      <c r="A91" s="35" t="s">
        <v>81</v>
      </c>
      <c r="B91" s="86" t="s">
        <v>76</v>
      </c>
      <c r="C91" s="86"/>
      <c r="D91" s="35" t="s">
        <v>192</v>
      </c>
      <c r="E91" s="35" t="s">
        <v>193</v>
      </c>
      <c r="F91" s="35" t="s">
        <v>96</v>
      </c>
      <c r="G91" s="35" t="s">
        <v>97</v>
      </c>
      <c r="H91" s="44">
        <v>212000</v>
      </c>
      <c r="I91" s="44">
        <v>50000</v>
      </c>
      <c r="J91" s="16">
        <v>49036</v>
      </c>
    </row>
    <row r="92" spans="1:10" s="3" customFormat="1" ht="45">
      <c r="A92" s="35" t="s">
        <v>81</v>
      </c>
      <c r="B92" s="86" t="s">
        <v>76</v>
      </c>
      <c r="C92" s="86"/>
      <c r="D92" s="35" t="s">
        <v>192</v>
      </c>
      <c r="E92" s="35" t="s">
        <v>193</v>
      </c>
      <c r="F92" s="35">
        <v>100308</v>
      </c>
      <c r="G92" s="35" t="s">
        <v>371</v>
      </c>
      <c r="H92" s="44">
        <v>137000</v>
      </c>
      <c r="I92" s="44">
        <v>0</v>
      </c>
      <c r="J92" s="16">
        <v>0</v>
      </c>
    </row>
    <row r="93" spans="1:10" s="3" customFormat="1" ht="30">
      <c r="A93" s="35" t="s">
        <v>81</v>
      </c>
      <c r="B93" s="86" t="s">
        <v>76</v>
      </c>
      <c r="C93" s="86"/>
      <c r="D93" s="35" t="s">
        <v>192</v>
      </c>
      <c r="E93" s="35" t="s">
        <v>193</v>
      </c>
      <c r="F93" s="35">
        <v>200101</v>
      </c>
      <c r="G93" s="35" t="s">
        <v>99</v>
      </c>
      <c r="H93" s="44">
        <v>7000</v>
      </c>
      <c r="I93" s="44">
        <v>0</v>
      </c>
      <c r="J93" s="16">
        <v>0</v>
      </c>
    </row>
    <row r="94" spans="1:10" s="3" customFormat="1" ht="30">
      <c r="A94" s="35" t="s">
        <v>81</v>
      </c>
      <c r="B94" s="86" t="s">
        <v>76</v>
      </c>
      <c r="C94" s="86"/>
      <c r="D94" s="35" t="s">
        <v>192</v>
      </c>
      <c r="E94" s="35" t="s">
        <v>193</v>
      </c>
      <c r="F94" s="35">
        <v>200102</v>
      </c>
      <c r="G94" s="35" t="s">
        <v>183</v>
      </c>
      <c r="H94" s="44">
        <v>6500</v>
      </c>
      <c r="I94" s="44">
        <v>0</v>
      </c>
      <c r="J94" s="16">
        <v>0</v>
      </c>
    </row>
    <row r="95" spans="1:10" s="3" customFormat="1" ht="26.25" customHeight="1">
      <c r="A95" s="35" t="s">
        <v>81</v>
      </c>
      <c r="B95" s="86" t="s">
        <v>76</v>
      </c>
      <c r="C95" s="86"/>
      <c r="D95" s="35" t="s">
        <v>192</v>
      </c>
      <c r="E95" s="35" t="s">
        <v>193</v>
      </c>
      <c r="F95" s="35" t="s">
        <v>100</v>
      </c>
      <c r="G95" s="35" t="s">
        <v>101</v>
      </c>
      <c r="H95" s="44">
        <v>137000</v>
      </c>
      <c r="I95" s="44">
        <v>76000</v>
      </c>
      <c r="J95" s="16">
        <v>58679.88</v>
      </c>
    </row>
    <row r="96" spans="1:10" s="3" customFormat="1" ht="30">
      <c r="A96" s="35" t="s">
        <v>81</v>
      </c>
      <c r="B96" s="86" t="s">
        <v>76</v>
      </c>
      <c r="C96" s="86"/>
      <c r="D96" s="35" t="s">
        <v>192</v>
      </c>
      <c r="E96" s="35" t="s">
        <v>193</v>
      </c>
      <c r="F96" s="35" t="s">
        <v>102</v>
      </c>
      <c r="G96" s="35" t="s">
        <v>103</v>
      </c>
      <c r="H96" s="44">
        <v>21000</v>
      </c>
      <c r="I96" s="44">
        <v>3500</v>
      </c>
      <c r="J96" s="16">
        <v>1675.11</v>
      </c>
    </row>
    <row r="97" spans="1:10" s="3" customFormat="1" ht="30">
      <c r="A97" s="35" t="s">
        <v>81</v>
      </c>
      <c r="B97" s="86" t="s">
        <v>76</v>
      </c>
      <c r="C97" s="86"/>
      <c r="D97" s="35" t="s">
        <v>192</v>
      </c>
      <c r="E97" s="35" t="s">
        <v>193</v>
      </c>
      <c r="F97" s="35">
        <v>200105</v>
      </c>
      <c r="G97" s="35" t="s">
        <v>245</v>
      </c>
      <c r="H97" s="44">
        <v>5500</v>
      </c>
      <c r="I97" s="44">
        <v>5000</v>
      </c>
      <c r="J97" s="16">
        <v>0</v>
      </c>
    </row>
    <row r="98" spans="1:10" s="3" customFormat="1" ht="30">
      <c r="A98" s="35" t="s">
        <v>81</v>
      </c>
      <c r="B98" s="86" t="s">
        <v>76</v>
      </c>
      <c r="C98" s="86"/>
      <c r="D98" s="35" t="s">
        <v>192</v>
      </c>
      <c r="E98" s="35" t="s">
        <v>193</v>
      </c>
      <c r="F98" s="35">
        <v>200106</v>
      </c>
      <c r="G98" s="35" t="s">
        <v>105</v>
      </c>
      <c r="H98" s="44">
        <v>2000</v>
      </c>
      <c r="I98" s="44">
        <v>0</v>
      </c>
      <c r="J98" s="16">
        <v>0</v>
      </c>
    </row>
    <row r="99" spans="1:10" s="3" customFormat="1" ht="30">
      <c r="A99" s="35" t="s">
        <v>81</v>
      </c>
      <c r="B99" s="86" t="s">
        <v>76</v>
      </c>
      <c r="C99" s="86"/>
      <c r="D99" s="35" t="s">
        <v>192</v>
      </c>
      <c r="E99" s="35" t="s">
        <v>193</v>
      </c>
      <c r="F99" s="35">
        <v>200107</v>
      </c>
      <c r="G99" s="35" t="s">
        <v>107</v>
      </c>
      <c r="H99" s="44">
        <v>10000</v>
      </c>
      <c r="I99" s="44">
        <v>0</v>
      </c>
      <c r="J99" s="16">
        <v>0</v>
      </c>
    </row>
    <row r="100" spans="1:10" s="3" customFormat="1" ht="30">
      <c r="A100" s="35" t="s">
        <v>81</v>
      </c>
      <c r="B100" s="86" t="s">
        <v>76</v>
      </c>
      <c r="C100" s="86"/>
      <c r="D100" s="35" t="s">
        <v>192</v>
      </c>
      <c r="E100" s="35" t="s">
        <v>193</v>
      </c>
      <c r="F100" s="35" t="s">
        <v>108</v>
      </c>
      <c r="G100" s="35" t="s">
        <v>109</v>
      </c>
      <c r="H100" s="44">
        <v>33000</v>
      </c>
      <c r="I100" s="44">
        <v>9500</v>
      </c>
      <c r="J100" s="16">
        <v>7617.28</v>
      </c>
    </row>
    <row r="101" spans="1:10" s="3" customFormat="1" ht="45">
      <c r="A101" s="35" t="s">
        <v>81</v>
      </c>
      <c r="B101" s="86" t="s">
        <v>76</v>
      </c>
      <c r="C101" s="86"/>
      <c r="D101" s="35" t="s">
        <v>192</v>
      </c>
      <c r="E101" s="35" t="s">
        <v>193</v>
      </c>
      <c r="F101" s="35" t="s">
        <v>112</v>
      </c>
      <c r="G101" s="35" t="s">
        <v>113</v>
      </c>
      <c r="H101" s="44">
        <v>260000</v>
      </c>
      <c r="I101" s="44">
        <v>72000</v>
      </c>
      <c r="J101" s="16">
        <v>38366.23</v>
      </c>
    </row>
    <row r="102" spans="1:10" s="3" customFormat="1" ht="30">
      <c r="A102" s="35" t="s">
        <v>81</v>
      </c>
      <c r="B102" s="86" t="s">
        <v>76</v>
      </c>
      <c r="C102" s="86"/>
      <c r="D102" s="35" t="s">
        <v>192</v>
      </c>
      <c r="E102" s="35" t="s">
        <v>193</v>
      </c>
      <c r="F102" s="35" t="s">
        <v>170</v>
      </c>
      <c r="G102" s="35" t="s">
        <v>171</v>
      </c>
      <c r="H102" s="44">
        <v>153000</v>
      </c>
      <c r="I102" s="44">
        <v>149000</v>
      </c>
      <c r="J102" s="16">
        <v>1645</v>
      </c>
    </row>
    <row r="103" spans="1:10" s="3" customFormat="1" ht="30">
      <c r="A103" s="35" t="s">
        <v>81</v>
      </c>
      <c r="B103" s="86" t="s">
        <v>76</v>
      </c>
      <c r="C103" s="86"/>
      <c r="D103" s="35" t="s">
        <v>192</v>
      </c>
      <c r="E103" s="35" t="s">
        <v>193</v>
      </c>
      <c r="F103" s="35" t="s">
        <v>114</v>
      </c>
      <c r="G103" s="35" t="s">
        <v>115</v>
      </c>
      <c r="H103" s="44">
        <v>23000</v>
      </c>
      <c r="I103" s="44">
        <v>23000</v>
      </c>
      <c r="J103" s="16">
        <v>1289</v>
      </c>
    </row>
    <row r="104" spans="1:10" s="3" customFormat="1" ht="30">
      <c r="A104" s="35" t="s">
        <v>81</v>
      </c>
      <c r="B104" s="86" t="s">
        <v>76</v>
      </c>
      <c r="C104" s="86"/>
      <c r="D104" s="35" t="s">
        <v>192</v>
      </c>
      <c r="E104" s="35" t="s">
        <v>193</v>
      </c>
      <c r="F104" s="35" t="s">
        <v>116</v>
      </c>
      <c r="G104" s="35" t="s">
        <v>117</v>
      </c>
      <c r="H104" s="44">
        <v>120000</v>
      </c>
      <c r="I104" s="44">
        <v>50000</v>
      </c>
      <c r="J104" s="16">
        <v>29945</v>
      </c>
    </row>
    <row r="105" spans="1:10" s="3" customFormat="1" ht="30">
      <c r="A105" s="35" t="s">
        <v>81</v>
      </c>
      <c r="B105" s="86" t="s">
        <v>76</v>
      </c>
      <c r="C105" s="86"/>
      <c r="D105" s="35" t="s">
        <v>192</v>
      </c>
      <c r="E105" s="35" t="s">
        <v>193</v>
      </c>
      <c r="F105" s="35" t="s">
        <v>266</v>
      </c>
      <c r="G105" s="35" t="s">
        <v>267</v>
      </c>
      <c r="H105" s="44">
        <v>50000</v>
      </c>
      <c r="I105" s="44">
        <v>40000</v>
      </c>
      <c r="J105" s="16">
        <v>7744.2</v>
      </c>
    </row>
    <row r="106" spans="1:10" s="3" customFormat="1" ht="27" customHeight="1">
      <c r="A106" s="35" t="s">
        <v>81</v>
      </c>
      <c r="B106" s="86" t="s">
        <v>76</v>
      </c>
      <c r="C106" s="86"/>
      <c r="D106" s="35" t="s">
        <v>192</v>
      </c>
      <c r="E106" s="35" t="s">
        <v>193</v>
      </c>
      <c r="F106" s="35">
        <v>201100</v>
      </c>
      <c r="G106" s="35" t="s">
        <v>185</v>
      </c>
      <c r="H106" s="44">
        <v>1000</v>
      </c>
      <c r="I106" s="44">
        <v>0</v>
      </c>
      <c r="J106" s="16">
        <v>0</v>
      </c>
    </row>
    <row r="107" spans="1:10" s="3" customFormat="1" ht="30">
      <c r="A107" s="35" t="s">
        <v>81</v>
      </c>
      <c r="B107" s="86" t="s">
        <v>76</v>
      </c>
      <c r="C107" s="86"/>
      <c r="D107" s="35" t="s">
        <v>192</v>
      </c>
      <c r="E107" s="35" t="s">
        <v>193</v>
      </c>
      <c r="F107" s="35">
        <v>201300</v>
      </c>
      <c r="G107" s="35" t="s">
        <v>217</v>
      </c>
      <c r="H107" s="44">
        <v>7000</v>
      </c>
      <c r="I107" s="44">
        <v>0</v>
      </c>
      <c r="J107" s="16">
        <v>0</v>
      </c>
    </row>
    <row r="108" spans="1:10" s="3" customFormat="1" ht="30">
      <c r="A108" s="35" t="s">
        <v>81</v>
      </c>
      <c r="B108" s="86" t="s">
        <v>76</v>
      </c>
      <c r="C108" s="86"/>
      <c r="D108" s="35" t="s">
        <v>192</v>
      </c>
      <c r="E108" s="35" t="s">
        <v>193</v>
      </c>
      <c r="F108" s="35">
        <v>201400</v>
      </c>
      <c r="G108" s="35" t="s">
        <v>187</v>
      </c>
      <c r="H108" s="44">
        <v>9000</v>
      </c>
      <c r="I108" s="44">
        <v>2000</v>
      </c>
      <c r="J108" s="16">
        <v>0</v>
      </c>
    </row>
    <row r="109" spans="1:10" s="3" customFormat="1" ht="27" customHeight="1">
      <c r="A109" s="35" t="s">
        <v>81</v>
      </c>
      <c r="B109" s="86" t="s">
        <v>76</v>
      </c>
      <c r="C109" s="86"/>
      <c r="D109" s="35" t="s">
        <v>192</v>
      </c>
      <c r="E109" s="35" t="s">
        <v>193</v>
      </c>
      <c r="F109" s="35">
        <v>203001</v>
      </c>
      <c r="G109" s="35" t="s">
        <v>257</v>
      </c>
      <c r="H109" s="44">
        <v>25000</v>
      </c>
      <c r="I109" s="44">
        <v>10000</v>
      </c>
      <c r="J109" s="16">
        <v>0</v>
      </c>
    </row>
    <row r="110" spans="1:10" s="3" customFormat="1" ht="30">
      <c r="A110" s="35" t="s">
        <v>81</v>
      </c>
      <c r="B110" s="86" t="s">
        <v>76</v>
      </c>
      <c r="C110" s="86"/>
      <c r="D110" s="35" t="s">
        <v>192</v>
      </c>
      <c r="E110" s="35" t="s">
        <v>193</v>
      </c>
      <c r="F110" s="35" t="s">
        <v>126</v>
      </c>
      <c r="G110" s="35" t="s">
        <v>127</v>
      </c>
      <c r="H110" s="44">
        <v>255000</v>
      </c>
      <c r="I110" s="44">
        <v>135000</v>
      </c>
      <c r="J110" s="16">
        <v>2567</v>
      </c>
    </row>
    <row r="111" spans="1:10" s="3" customFormat="1" ht="45">
      <c r="A111" s="35" t="s">
        <v>81</v>
      </c>
      <c r="B111" s="86" t="s">
        <v>76</v>
      </c>
      <c r="C111" s="86"/>
      <c r="D111" s="35" t="s">
        <v>192</v>
      </c>
      <c r="E111" s="35" t="s">
        <v>193</v>
      </c>
      <c r="F111" s="35" t="s">
        <v>130</v>
      </c>
      <c r="G111" s="35" t="s">
        <v>131</v>
      </c>
      <c r="H111" s="44">
        <v>89000</v>
      </c>
      <c r="I111" s="44">
        <v>28000</v>
      </c>
      <c r="J111" s="16">
        <v>21376</v>
      </c>
    </row>
    <row r="112" spans="1:10" s="3" customFormat="1" ht="90">
      <c r="A112" s="35" t="s">
        <v>81</v>
      </c>
      <c r="B112" s="86" t="s">
        <v>76</v>
      </c>
      <c r="C112" s="86"/>
      <c r="D112" s="35" t="s">
        <v>192</v>
      </c>
      <c r="E112" s="35" t="s">
        <v>193</v>
      </c>
      <c r="F112" s="35" t="s">
        <v>132</v>
      </c>
      <c r="G112" s="35" t="s">
        <v>133</v>
      </c>
      <c r="H112" s="44">
        <v>0</v>
      </c>
      <c r="I112" s="44">
        <v>0</v>
      </c>
      <c r="J112" s="16">
        <v>-383</v>
      </c>
    </row>
    <row r="113" spans="1:10" s="3" customFormat="1" ht="30">
      <c r="A113" s="35" t="s">
        <v>81</v>
      </c>
      <c r="B113" s="86" t="s">
        <v>76</v>
      </c>
      <c r="C113" s="86"/>
      <c r="D113" s="35" t="s">
        <v>194</v>
      </c>
      <c r="E113" s="35" t="s">
        <v>195</v>
      </c>
      <c r="F113" s="35" t="s">
        <v>84</v>
      </c>
      <c r="G113" s="35" t="s">
        <v>85</v>
      </c>
      <c r="H113" s="44">
        <v>956000</v>
      </c>
      <c r="I113" s="44">
        <v>358000</v>
      </c>
      <c r="J113" s="16">
        <v>219745</v>
      </c>
    </row>
    <row r="114" spans="1:10" s="3" customFormat="1" ht="30">
      <c r="A114" s="35" t="s">
        <v>81</v>
      </c>
      <c r="B114" s="86" t="s">
        <v>76</v>
      </c>
      <c r="C114" s="86"/>
      <c r="D114" s="35" t="s">
        <v>194</v>
      </c>
      <c r="E114" s="35" t="s">
        <v>195</v>
      </c>
      <c r="F114" s="35">
        <v>100117</v>
      </c>
      <c r="G114" s="35" t="s">
        <v>296</v>
      </c>
      <c r="H114" s="44">
        <v>98000</v>
      </c>
      <c r="I114" s="44">
        <v>0</v>
      </c>
      <c r="J114" s="16">
        <v>0</v>
      </c>
    </row>
    <row r="115" spans="1:10" s="3" customFormat="1" ht="30">
      <c r="A115" s="35" t="s">
        <v>81</v>
      </c>
      <c r="B115" s="86" t="s">
        <v>76</v>
      </c>
      <c r="C115" s="86"/>
      <c r="D115" s="35" t="s">
        <v>194</v>
      </c>
      <c r="E115" s="35" t="s">
        <v>195</v>
      </c>
      <c r="F115" s="35">
        <v>100206</v>
      </c>
      <c r="G115" s="35" t="s">
        <v>304</v>
      </c>
      <c r="H115" s="44">
        <v>38000</v>
      </c>
      <c r="I115" s="44">
        <v>0</v>
      </c>
      <c r="J115" s="16">
        <v>0</v>
      </c>
    </row>
    <row r="116" spans="1:10" s="3" customFormat="1" ht="30">
      <c r="A116" s="35" t="s">
        <v>81</v>
      </c>
      <c r="B116" s="86" t="s">
        <v>76</v>
      </c>
      <c r="C116" s="86"/>
      <c r="D116" s="35" t="s">
        <v>194</v>
      </c>
      <c r="E116" s="35" t="s">
        <v>195</v>
      </c>
      <c r="F116" s="35" t="s">
        <v>96</v>
      </c>
      <c r="G116" s="35" t="s">
        <v>97</v>
      </c>
      <c r="H116" s="44">
        <v>16000</v>
      </c>
      <c r="I116" s="44">
        <v>4000</v>
      </c>
      <c r="J116" s="16">
        <v>1367</v>
      </c>
    </row>
    <row r="117" spans="1:10" s="3" customFormat="1" ht="30">
      <c r="A117" s="35" t="s">
        <v>81</v>
      </c>
      <c r="B117" s="86" t="s">
        <v>76</v>
      </c>
      <c r="C117" s="86"/>
      <c r="D117" s="35" t="s">
        <v>194</v>
      </c>
      <c r="E117" s="35" t="s">
        <v>195</v>
      </c>
      <c r="F117" s="35">
        <v>200101</v>
      </c>
      <c r="G117" s="35" t="s">
        <v>99</v>
      </c>
      <c r="H117" s="44">
        <v>1000</v>
      </c>
      <c r="I117" s="44">
        <v>0</v>
      </c>
      <c r="J117" s="16">
        <v>0</v>
      </c>
    </row>
    <row r="118" spans="1:10" s="3" customFormat="1" ht="30">
      <c r="A118" s="35" t="s">
        <v>81</v>
      </c>
      <c r="B118" s="86" t="s">
        <v>76</v>
      </c>
      <c r="C118" s="86"/>
      <c r="D118" s="35" t="s">
        <v>194</v>
      </c>
      <c r="E118" s="35" t="s">
        <v>195</v>
      </c>
      <c r="F118" s="35">
        <v>200102</v>
      </c>
      <c r="G118" s="35" t="s">
        <v>183</v>
      </c>
      <c r="H118" s="44">
        <v>1000</v>
      </c>
      <c r="I118" s="44">
        <v>0</v>
      </c>
      <c r="J118" s="16">
        <v>0</v>
      </c>
    </row>
    <row r="119" spans="1:10" s="3" customFormat="1" ht="30">
      <c r="A119" s="35" t="s">
        <v>81</v>
      </c>
      <c r="B119" s="86" t="s">
        <v>76</v>
      </c>
      <c r="C119" s="86"/>
      <c r="D119" s="35" t="s">
        <v>194</v>
      </c>
      <c r="E119" s="35" t="s">
        <v>195</v>
      </c>
      <c r="F119" s="35" t="s">
        <v>100</v>
      </c>
      <c r="G119" s="35" t="s">
        <v>101</v>
      </c>
      <c r="H119" s="44">
        <v>15000</v>
      </c>
      <c r="I119" s="44">
        <v>3500</v>
      </c>
      <c r="J119" s="16">
        <v>3500</v>
      </c>
    </row>
    <row r="120" spans="1:10" s="3" customFormat="1" ht="30">
      <c r="A120" s="35" t="s">
        <v>81</v>
      </c>
      <c r="B120" s="86" t="s">
        <v>76</v>
      </c>
      <c r="C120" s="86"/>
      <c r="D120" s="35" t="s">
        <v>194</v>
      </c>
      <c r="E120" s="35" t="s">
        <v>195</v>
      </c>
      <c r="F120" s="35">
        <v>200104</v>
      </c>
      <c r="G120" s="35" t="s">
        <v>103</v>
      </c>
      <c r="H120" s="44">
        <v>3000</v>
      </c>
      <c r="I120" s="44">
        <v>0</v>
      </c>
      <c r="J120" s="16">
        <v>0</v>
      </c>
    </row>
    <row r="121" spans="1:10" s="3" customFormat="1" ht="30">
      <c r="A121" s="35" t="s">
        <v>81</v>
      </c>
      <c r="B121" s="86" t="s">
        <v>76</v>
      </c>
      <c r="C121" s="86"/>
      <c r="D121" s="35" t="s">
        <v>194</v>
      </c>
      <c r="E121" s="35" t="s">
        <v>195</v>
      </c>
      <c r="F121" s="35" t="s">
        <v>108</v>
      </c>
      <c r="G121" s="35" t="s">
        <v>109</v>
      </c>
      <c r="H121" s="44">
        <v>8000</v>
      </c>
      <c r="I121" s="44">
        <v>4500</v>
      </c>
      <c r="J121" s="16">
        <v>4400</v>
      </c>
    </row>
    <row r="122" spans="1:10" s="3" customFormat="1" ht="45">
      <c r="A122" s="35" t="s">
        <v>81</v>
      </c>
      <c r="B122" s="86" t="s">
        <v>76</v>
      </c>
      <c r="C122" s="86"/>
      <c r="D122" s="35" t="s">
        <v>194</v>
      </c>
      <c r="E122" s="35" t="s">
        <v>195</v>
      </c>
      <c r="F122" s="35" t="s">
        <v>112</v>
      </c>
      <c r="G122" s="35" t="s">
        <v>113</v>
      </c>
      <c r="H122" s="44">
        <v>22000</v>
      </c>
      <c r="I122" s="44">
        <v>7000</v>
      </c>
      <c r="J122" s="16">
        <v>6798</v>
      </c>
    </row>
    <row r="123" spans="1:10" s="3" customFormat="1" ht="30">
      <c r="A123" s="35" t="s">
        <v>81</v>
      </c>
      <c r="B123" s="86" t="s">
        <v>76</v>
      </c>
      <c r="C123" s="86"/>
      <c r="D123" s="35" t="s">
        <v>194</v>
      </c>
      <c r="E123" s="35" t="s">
        <v>195</v>
      </c>
      <c r="F123" s="35">
        <v>200530</v>
      </c>
      <c r="G123" s="35" t="s">
        <v>115</v>
      </c>
      <c r="H123" s="44">
        <v>7000</v>
      </c>
      <c r="I123" s="44">
        <v>0</v>
      </c>
      <c r="J123" s="16">
        <v>0</v>
      </c>
    </row>
    <row r="124" spans="1:10" s="3" customFormat="1" ht="30">
      <c r="A124" s="35" t="s">
        <v>81</v>
      </c>
      <c r="B124" s="86" t="s">
        <v>76</v>
      </c>
      <c r="C124" s="86"/>
      <c r="D124" s="35" t="s">
        <v>194</v>
      </c>
      <c r="E124" s="35" t="s">
        <v>195</v>
      </c>
      <c r="F124" s="35">
        <v>200601</v>
      </c>
      <c r="G124" s="35" t="s">
        <v>117</v>
      </c>
      <c r="H124" s="44">
        <v>10000</v>
      </c>
      <c r="I124" s="44">
        <v>0</v>
      </c>
      <c r="J124" s="16">
        <v>0</v>
      </c>
    </row>
    <row r="125" spans="1:10" s="3" customFormat="1" ht="30">
      <c r="A125" s="35" t="s">
        <v>81</v>
      </c>
      <c r="B125" s="86" t="s">
        <v>76</v>
      </c>
      <c r="C125" s="86"/>
      <c r="D125" s="35" t="s">
        <v>194</v>
      </c>
      <c r="E125" s="35" t="s">
        <v>195</v>
      </c>
      <c r="F125" s="35">
        <v>201300</v>
      </c>
      <c r="G125" s="35" t="s">
        <v>217</v>
      </c>
      <c r="H125" s="44">
        <v>3000</v>
      </c>
      <c r="I125" s="44">
        <v>0</v>
      </c>
      <c r="J125" s="16">
        <v>0</v>
      </c>
    </row>
    <row r="126" spans="1:10" s="3" customFormat="1" ht="30">
      <c r="A126" s="35" t="s">
        <v>81</v>
      </c>
      <c r="B126" s="86" t="s">
        <v>76</v>
      </c>
      <c r="C126" s="86"/>
      <c r="D126" s="35" t="s">
        <v>194</v>
      </c>
      <c r="E126" s="35" t="s">
        <v>195</v>
      </c>
      <c r="F126" s="35">
        <v>203030</v>
      </c>
      <c r="G126" s="35" t="s">
        <v>127</v>
      </c>
      <c r="H126" s="44">
        <v>30000</v>
      </c>
      <c r="I126" s="44">
        <v>0</v>
      </c>
      <c r="J126" s="16">
        <v>0</v>
      </c>
    </row>
    <row r="127" spans="1:10" s="3" customFormat="1" ht="30">
      <c r="A127" s="35" t="s">
        <v>81</v>
      </c>
      <c r="B127" s="86" t="s">
        <v>76</v>
      </c>
      <c r="C127" s="86"/>
      <c r="D127" s="35" t="s">
        <v>268</v>
      </c>
      <c r="E127" s="35" t="s">
        <v>269</v>
      </c>
      <c r="F127" s="35" t="s">
        <v>84</v>
      </c>
      <c r="G127" s="35" t="s">
        <v>85</v>
      </c>
      <c r="H127" s="44">
        <v>345000</v>
      </c>
      <c r="I127" s="44">
        <v>134000</v>
      </c>
      <c r="J127" s="16">
        <v>84791</v>
      </c>
    </row>
    <row r="128" spans="1:10" s="3" customFormat="1" ht="30">
      <c r="A128" s="35" t="s">
        <v>81</v>
      </c>
      <c r="B128" s="86" t="s">
        <v>76</v>
      </c>
      <c r="C128" s="86"/>
      <c r="D128" s="35" t="s">
        <v>268</v>
      </c>
      <c r="E128" s="35" t="s">
        <v>269</v>
      </c>
      <c r="F128" s="35">
        <v>100117</v>
      </c>
      <c r="G128" s="35" t="s">
        <v>296</v>
      </c>
      <c r="H128" s="44">
        <v>30000</v>
      </c>
      <c r="I128" s="44">
        <v>0</v>
      </c>
      <c r="J128" s="16">
        <v>0</v>
      </c>
    </row>
    <row r="129" spans="1:10" s="3" customFormat="1" ht="30">
      <c r="A129" s="35" t="s">
        <v>81</v>
      </c>
      <c r="B129" s="86" t="s">
        <v>76</v>
      </c>
      <c r="C129" s="86"/>
      <c r="D129" s="35" t="s">
        <v>268</v>
      </c>
      <c r="E129" s="35" t="s">
        <v>269</v>
      </c>
      <c r="F129" s="35" t="s">
        <v>90</v>
      </c>
      <c r="G129" s="35" t="s">
        <v>91</v>
      </c>
      <c r="H129" s="44">
        <v>13000</v>
      </c>
      <c r="I129" s="44">
        <v>1500</v>
      </c>
      <c r="J129" s="16">
        <v>1251</v>
      </c>
    </row>
    <row r="130" spans="1:10" s="3" customFormat="1" ht="30">
      <c r="A130" s="35" t="s">
        <v>81</v>
      </c>
      <c r="B130" s="86" t="s">
        <v>76</v>
      </c>
      <c r="C130" s="86"/>
      <c r="D130" s="35" t="s">
        <v>268</v>
      </c>
      <c r="E130" s="35" t="s">
        <v>269</v>
      </c>
      <c r="F130" s="35">
        <v>100206</v>
      </c>
      <c r="G130" s="35" t="s">
        <v>304</v>
      </c>
      <c r="H130" s="44">
        <v>12500</v>
      </c>
      <c r="I130" s="44">
        <v>0</v>
      </c>
      <c r="J130" s="16">
        <v>0</v>
      </c>
    </row>
    <row r="131" spans="1:10" s="3" customFormat="1" ht="30">
      <c r="A131" s="35" t="s">
        <v>81</v>
      </c>
      <c r="B131" s="86" t="s">
        <v>76</v>
      </c>
      <c r="C131" s="86"/>
      <c r="D131" s="35" t="s">
        <v>268</v>
      </c>
      <c r="E131" s="35" t="s">
        <v>269</v>
      </c>
      <c r="F131" s="35" t="s">
        <v>96</v>
      </c>
      <c r="G131" s="35" t="s">
        <v>97</v>
      </c>
      <c r="H131" s="44">
        <v>8500</v>
      </c>
      <c r="I131" s="44">
        <v>1500</v>
      </c>
      <c r="J131" s="16">
        <v>715</v>
      </c>
    </row>
    <row r="132" spans="1:10" s="3" customFormat="1" ht="30">
      <c r="A132" s="35" t="s">
        <v>81</v>
      </c>
      <c r="B132" s="86" t="s">
        <v>76</v>
      </c>
      <c r="C132" s="86"/>
      <c r="D132" s="35" t="s">
        <v>268</v>
      </c>
      <c r="E132" s="35" t="s">
        <v>269</v>
      </c>
      <c r="F132" s="35">
        <v>200101</v>
      </c>
      <c r="G132" s="35" t="s">
        <v>99</v>
      </c>
      <c r="H132" s="44">
        <v>2000</v>
      </c>
      <c r="I132" s="44">
        <v>0</v>
      </c>
      <c r="J132" s="16">
        <v>0</v>
      </c>
    </row>
    <row r="133" spans="1:10" s="3" customFormat="1" ht="30">
      <c r="A133" s="35" t="s">
        <v>81</v>
      </c>
      <c r="B133" s="86" t="s">
        <v>76</v>
      </c>
      <c r="C133" s="86"/>
      <c r="D133" s="35" t="s">
        <v>268</v>
      </c>
      <c r="E133" s="35" t="s">
        <v>269</v>
      </c>
      <c r="F133" s="35">
        <v>200102</v>
      </c>
      <c r="G133" s="35" t="s">
        <v>183</v>
      </c>
      <c r="H133" s="44">
        <v>1500</v>
      </c>
      <c r="I133" s="44">
        <v>0</v>
      </c>
      <c r="J133" s="16">
        <v>0</v>
      </c>
    </row>
    <row r="134" spans="1:10" s="3" customFormat="1" ht="30">
      <c r="A134" s="35" t="s">
        <v>81</v>
      </c>
      <c r="B134" s="86" t="s">
        <v>76</v>
      </c>
      <c r="C134" s="86"/>
      <c r="D134" s="35" t="s">
        <v>268</v>
      </c>
      <c r="E134" s="35" t="s">
        <v>269</v>
      </c>
      <c r="F134" s="35" t="s">
        <v>108</v>
      </c>
      <c r="G134" s="35" t="s">
        <v>109</v>
      </c>
      <c r="H134" s="44">
        <v>8000</v>
      </c>
      <c r="I134" s="44">
        <v>3000</v>
      </c>
      <c r="J134" s="16">
        <v>2874.55</v>
      </c>
    </row>
    <row r="135" spans="1:10" s="3" customFormat="1" ht="45">
      <c r="A135" s="35" t="s">
        <v>81</v>
      </c>
      <c r="B135" s="86" t="s">
        <v>76</v>
      </c>
      <c r="C135" s="86"/>
      <c r="D135" s="35" t="s">
        <v>268</v>
      </c>
      <c r="E135" s="35" t="s">
        <v>269</v>
      </c>
      <c r="F135" s="35">
        <v>200109</v>
      </c>
      <c r="G135" s="35" t="s">
        <v>111</v>
      </c>
      <c r="H135" s="44">
        <v>25000</v>
      </c>
      <c r="I135" s="44">
        <v>0</v>
      </c>
      <c r="J135" s="16">
        <v>0</v>
      </c>
    </row>
    <row r="136" spans="1:10" s="3" customFormat="1" ht="45">
      <c r="A136" s="35" t="s">
        <v>81</v>
      </c>
      <c r="B136" s="86" t="s">
        <v>76</v>
      </c>
      <c r="C136" s="86"/>
      <c r="D136" s="35" t="s">
        <v>268</v>
      </c>
      <c r="E136" s="35" t="s">
        <v>269</v>
      </c>
      <c r="F136" s="35" t="s">
        <v>112</v>
      </c>
      <c r="G136" s="35" t="s">
        <v>113</v>
      </c>
      <c r="H136" s="44">
        <v>20000</v>
      </c>
      <c r="I136" s="44">
        <v>9500</v>
      </c>
      <c r="J136" s="16">
        <v>9281</v>
      </c>
    </row>
    <row r="137" spans="1:10" s="3" customFormat="1" ht="30">
      <c r="A137" s="35" t="s">
        <v>81</v>
      </c>
      <c r="B137" s="86" t="s">
        <v>76</v>
      </c>
      <c r="C137" s="86"/>
      <c r="D137" s="35" t="s">
        <v>268</v>
      </c>
      <c r="E137" s="35" t="s">
        <v>269</v>
      </c>
      <c r="F137" s="35">
        <v>200601</v>
      </c>
      <c r="G137" s="35" t="s">
        <v>117</v>
      </c>
      <c r="H137" s="44">
        <v>4000</v>
      </c>
      <c r="I137" s="44">
        <v>0</v>
      </c>
      <c r="J137" s="16">
        <v>0</v>
      </c>
    </row>
    <row r="138" spans="1:10" s="3" customFormat="1" ht="30">
      <c r="A138" s="35" t="s">
        <v>81</v>
      </c>
      <c r="B138" s="86" t="s">
        <v>76</v>
      </c>
      <c r="C138" s="86"/>
      <c r="D138" s="35" t="s">
        <v>268</v>
      </c>
      <c r="E138" s="35" t="s">
        <v>269</v>
      </c>
      <c r="F138" s="35" t="s">
        <v>184</v>
      </c>
      <c r="G138" s="35" t="s">
        <v>185</v>
      </c>
      <c r="H138" s="44">
        <v>2500</v>
      </c>
      <c r="I138" s="44">
        <v>1500</v>
      </c>
      <c r="J138" s="16">
        <v>729</v>
      </c>
    </row>
    <row r="139" spans="1:10" s="3" customFormat="1" ht="30">
      <c r="A139" s="35" t="s">
        <v>81</v>
      </c>
      <c r="B139" s="86" t="s">
        <v>76</v>
      </c>
      <c r="C139" s="86"/>
      <c r="D139" s="35" t="s">
        <v>198</v>
      </c>
      <c r="E139" s="35" t="s">
        <v>199</v>
      </c>
      <c r="F139" s="35" t="s">
        <v>84</v>
      </c>
      <c r="G139" s="35" t="s">
        <v>85</v>
      </c>
      <c r="H139" s="44">
        <v>614000</v>
      </c>
      <c r="I139" s="44">
        <v>226200</v>
      </c>
      <c r="J139" s="16">
        <v>156710</v>
      </c>
    </row>
    <row r="140" spans="1:10" s="3" customFormat="1" ht="30">
      <c r="A140" s="35" t="s">
        <v>81</v>
      </c>
      <c r="B140" s="86" t="s">
        <v>76</v>
      </c>
      <c r="C140" s="86"/>
      <c r="D140" s="35" t="s">
        <v>198</v>
      </c>
      <c r="E140" s="35" t="s">
        <v>199</v>
      </c>
      <c r="F140" s="35">
        <v>100117</v>
      </c>
      <c r="G140" s="35" t="s">
        <v>296</v>
      </c>
      <c r="H140" s="44">
        <v>39100</v>
      </c>
      <c r="I140" s="44">
        <v>0</v>
      </c>
      <c r="J140" s="16">
        <v>0</v>
      </c>
    </row>
    <row r="141" spans="1:10" s="3" customFormat="1" ht="30">
      <c r="A141" s="35" t="s">
        <v>81</v>
      </c>
      <c r="B141" s="86" t="s">
        <v>76</v>
      </c>
      <c r="C141" s="86"/>
      <c r="D141" s="35" t="s">
        <v>198</v>
      </c>
      <c r="E141" s="35" t="s">
        <v>199</v>
      </c>
      <c r="F141" s="35">
        <v>100206</v>
      </c>
      <c r="G141" s="35" t="s">
        <v>304</v>
      </c>
      <c r="H141" s="44">
        <v>16000</v>
      </c>
      <c r="I141" s="44">
        <v>0</v>
      </c>
      <c r="J141" s="16">
        <v>0</v>
      </c>
    </row>
    <row r="142" spans="1:10" s="3" customFormat="1" ht="30">
      <c r="A142" s="35" t="s">
        <v>81</v>
      </c>
      <c r="B142" s="86" t="s">
        <v>76</v>
      </c>
      <c r="C142" s="86"/>
      <c r="D142" s="35" t="s">
        <v>198</v>
      </c>
      <c r="E142" s="35" t="s">
        <v>199</v>
      </c>
      <c r="F142" s="35" t="s">
        <v>96</v>
      </c>
      <c r="G142" s="35" t="s">
        <v>97</v>
      </c>
      <c r="H142" s="44">
        <v>14900</v>
      </c>
      <c r="I142" s="44">
        <v>3700</v>
      </c>
      <c r="J142" s="16">
        <v>3526</v>
      </c>
    </row>
    <row r="143" spans="1:10" s="3" customFormat="1" ht="30">
      <c r="A143" s="35" t="s">
        <v>81</v>
      </c>
      <c r="B143" s="86" t="s">
        <v>76</v>
      </c>
      <c r="C143" s="86"/>
      <c r="D143" s="35" t="s">
        <v>198</v>
      </c>
      <c r="E143" s="35" t="s">
        <v>199</v>
      </c>
      <c r="F143" s="35">
        <v>200101</v>
      </c>
      <c r="G143" s="35" t="s">
        <v>99</v>
      </c>
      <c r="H143" s="44">
        <v>1000</v>
      </c>
      <c r="I143" s="44">
        <v>0</v>
      </c>
      <c r="J143" s="16">
        <v>0</v>
      </c>
    </row>
    <row r="144" spans="1:10" s="3" customFormat="1" ht="30">
      <c r="A144" s="35" t="s">
        <v>81</v>
      </c>
      <c r="B144" s="86" t="s">
        <v>76</v>
      </c>
      <c r="C144" s="86"/>
      <c r="D144" s="35" t="s">
        <v>198</v>
      </c>
      <c r="E144" s="35" t="s">
        <v>199</v>
      </c>
      <c r="F144" s="35" t="s">
        <v>244</v>
      </c>
      <c r="G144" s="35" t="s">
        <v>245</v>
      </c>
      <c r="H144" s="44">
        <v>7000</v>
      </c>
      <c r="I144" s="44">
        <v>2300</v>
      </c>
      <c r="J144" s="16">
        <v>2256.96</v>
      </c>
    </row>
    <row r="145" spans="1:10" s="3" customFormat="1" ht="30">
      <c r="A145" s="35" t="s">
        <v>81</v>
      </c>
      <c r="B145" s="86" t="s">
        <v>76</v>
      </c>
      <c r="C145" s="86"/>
      <c r="D145" s="35" t="s">
        <v>198</v>
      </c>
      <c r="E145" s="35" t="s">
        <v>199</v>
      </c>
      <c r="F145" s="35">
        <v>200106</v>
      </c>
      <c r="G145" s="35" t="s">
        <v>105</v>
      </c>
      <c r="H145" s="44">
        <v>3000</v>
      </c>
      <c r="I145" s="44">
        <v>0</v>
      </c>
      <c r="J145" s="16">
        <v>0</v>
      </c>
    </row>
    <row r="146" spans="1:10" s="3" customFormat="1" ht="30">
      <c r="A146" s="35" t="s">
        <v>81</v>
      </c>
      <c r="B146" s="86" t="s">
        <v>76</v>
      </c>
      <c r="C146" s="86"/>
      <c r="D146" s="35" t="s">
        <v>198</v>
      </c>
      <c r="E146" s="35" t="s">
        <v>199</v>
      </c>
      <c r="F146" s="35" t="s">
        <v>108</v>
      </c>
      <c r="G146" s="35" t="s">
        <v>109</v>
      </c>
      <c r="H146" s="44">
        <v>4700</v>
      </c>
      <c r="I146" s="44">
        <v>1000</v>
      </c>
      <c r="J146" s="16">
        <v>853.71</v>
      </c>
    </row>
    <row r="147" spans="1:10" s="3" customFormat="1" ht="45">
      <c r="A147" s="35" t="s">
        <v>81</v>
      </c>
      <c r="B147" s="86" t="s">
        <v>76</v>
      </c>
      <c r="C147" s="86"/>
      <c r="D147" s="35" t="s">
        <v>198</v>
      </c>
      <c r="E147" s="35" t="s">
        <v>199</v>
      </c>
      <c r="F147" s="35" t="s">
        <v>110</v>
      </c>
      <c r="G147" s="35" t="s">
        <v>111</v>
      </c>
      <c r="H147" s="44">
        <v>26000</v>
      </c>
      <c r="I147" s="44">
        <v>5000</v>
      </c>
      <c r="J147" s="16">
        <v>4000</v>
      </c>
    </row>
    <row r="148" spans="1:10" s="3" customFormat="1" ht="45">
      <c r="A148" s="35" t="s">
        <v>81</v>
      </c>
      <c r="B148" s="86" t="s">
        <v>76</v>
      </c>
      <c r="C148" s="86"/>
      <c r="D148" s="35" t="s">
        <v>198</v>
      </c>
      <c r="E148" s="35" t="s">
        <v>199</v>
      </c>
      <c r="F148" s="35" t="s">
        <v>112</v>
      </c>
      <c r="G148" s="35" t="s">
        <v>113</v>
      </c>
      <c r="H148" s="44">
        <v>15900</v>
      </c>
      <c r="I148" s="44">
        <v>3800</v>
      </c>
      <c r="J148" s="16">
        <v>3316.5</v>
      </c>
    </row>
    <row r="149" spans="1:10" s="3" customFormat="1" ht="30">
      <c r="A149" s="35" t="s">
        <v>81</v>
      </c>
      <c r="B149" s="86" t="s">
        <v>76</v>
      </c>
      <c r="C149" s="86"/>
      <c r="D149" s="35" t="s">
        <v>198</v>
      </c>
      <c r="E149" s="35" t="s">
        <v>199</v>
      </c>
      <c r="F149" s="35">
        <v>200501</v>
      </c>
      <c r="G149" s="35" t="s">
        <v>251</v>
      </c>
      <c r="H149" s="44">
        <v>2100</v>
      </c>
      <c r="I149" s="44">
        <v>0</v>
      </c>
      <c r="J149" s="16">
        <v>0</v>
      </c>
    </row>
    <row r="150" spans="1:10" s="3" customFormat="1" ht="30">
      <c r="A150" s="35" t="s">
        <v>81</v>
      </c>
      <c r="B150" s="86" t="s">
        <v>76</v>
      </c>
      <c r="C150" s="86"/>
      <c r="D150" s="35" t="s">
        <v>198</v>
      </c>
      <c r="E150" s="35" t="s">
        <v>199</v>
      </c>
      <c r="F150" s="35">
        <v>201400</v>
      </c>
      <c r="G150" s="35" t="s">
        <v>187</v>
      </c>
      <c r="H150" s="44">
        <v>300</v>
      </c>
      <c r="I150" s="44">
        <v>0</v>
      </c>
      <c r="J150" s="16">
        <v>0</v>
      </c>
    </row>
    <row r="151" spans="1:10" s="3" customFormat="1" ht="30">
      <c r="A151" s="35" t="s">
        <v>81</v>
      </c>
      <c r="B151" s="86" t="s">
        <v>76</v>
      </c>
      <c r="C151" s="86"/>
      <c r="D151" s="35" t="s">
        <v>198</v>
      </c>
      <c r="E151" s="35" t="s">
        <v>199</v>
      </c>
      <c r="F151" s="35">
        <v>203030</v>
      </c>
      <c r="G151" s="35" t="s">
        <v>127</v>
      </c>
      <c r="H151" s="44">
        <v>5000</v>
      </c>
      <c r="I151" s="44">
        <v>0</v>
      </c>
      <c r="J151" s="16">
        <v>0</v>
      </c>
    </row>
    <row r="152" spans="1:10" s="3" customFormat="1" ht="15">
      <c r="A152" s="76" t="s">
        <v>365</v>
      </c>
      <c r="B152" s="76"/>
      <c r="C152" s="76"/>
      <c r="D152" s="76"/>
      <c r="E152" s="76"/>
      <c r="F152" s="76"/>
      <c r="G152" s="76"/>
      <c r="H152" s="44">
        <f>SUM(H50:H151)</f>
        <v>24202000</v>
      </c>
      <c r="I152" s="44">
        <f>SUM(I50:I151)</f>
        <v>7331000</v>
      </c>
      <c r="J152" s="44">
        <f>SUM(J50:J151)</f>
        <v>5042673.180000001</v>
      </c>
    </row>
    <row r="153" spans="1:10" s="3" customFormat="1" ht="30">
      <c r="A153" s="35" t="s">
        <v>81</v>
      </c>
      <c r="B153" s="86" t="s">
        <v>76</v>
      </c>
      <c r="C153" s="86"/>
      <c r="D153" s="35" t="s">
        <v>270</v>
      </c>
      <c r="E153" s="35" t="s">
        <v>271</v>
      </c>
      <c r="F153" s="35" t="s">
        <v>84</v>
      </c>
      <c r="G153" s="35" t="s">
        <v>85</v>
      </c>
      <c r="H153" s="44">
        <v>622000</v>
      </c>
      <c r="I153" s="44">
        <v>225000</v>
      </c>
      <c r="J153" s="16">
        <v>151520</v>
      </c>
    </row>
    <row r="154" spans="1:10" s="3" customFormat="1" ht="30">
      <c r="A154" s="35" t="s">
        <v>81</v>
      </c>
      <c r="B154" s="86" t="s">
        <v>76</v>
      </c>
      <c r="C154" s="86"/>
      <c r="D154" s="35" t="s">
        <v>270</v>
      </c>
      <c r="E154" s="35" t="s">
        <v>271</v>
      </c>
      <c r="F154" s="35">
        <v>100113</v>
      </c>
      <c r="G154" s="35" t="s">
        <v>303</v>
      </c>
      <c r="H154" s="44">
        <v>3000</v>
      </c>
      <c r="I154" s="44">
        <v>0</v>
      </c>
      <c r="J154" s="16">
        <v>0</v>
      </c>
    </row>
    <row r="155" spans="1:10" s="3" customFormat="1" ht="30">
      <c r="A155" s="35" t="s">
        <v>81</v>
      </c>
      <c r="B155" s="86" t="s">
        <v>76</v>
      </c>
      <c r="C155" s="86"/>
      <c r="D155" s="35" t="s">
        <v>270</v>
      </c>
      <c r="E155" s="35" t="s">
        <v>271</v>
      </c>
      <c r="F155" s="35">
        <v>100117</v>
      </c>
      <c r="G155" s="35" t="s">
        <v>296</v>
      </c>
      <c r="H155" s="44">
        <v>45000</v>
      </c>
      <c r="I155" s="44">
        <v>0</v>
      </c>
      <c r="J155" s="16">
        <v>0</v>
      </c>
    </row>
    <row r="156" spans="1:10" s="3" customFormat="1" ht="30">
      <c r="A156" s="35" t="s">
        <v>81</v>
      </c>
      <c r="B156" s="86" t="s">
        <v>76</v>
      </c>
      <c r="C156" s="86"/>
      <c r="D156" s="35" t="s">
        <v>270</v>
      </c>
      <c r="E156" s="35" t="s">
        <v>271</v>
      </c>
      <c r="F156" s="35" t="s">
        <v>90</v>
      </c>
      <c r="G156" s="35" t="s">
        <v>91</v>
      </c>
      <c r="H156" s="44">
        <v>60000</v>
      </c>
      <c r="I156" s="44">
        <v>16000</v>
      </c>
      <c r="J156" s="16">
        <v>14558</v>
      </c>
    </row>
    <row r="157" spans="1:10" s="3" customFormat="1" ht="30">
      <c r="A157" s="35" t="s">
        <v>81</v>
      </c>
      <c r="B157" s="86" t="s">
        <v>76</v>
      </c>
      <c r="C157" s="86"/>
      <c r="D157" s="35" t="s">
        <v>270</v>
      </c>
      <c r="E157" s="35" t="s">
        <v>271</v>
      </c>
      <c r="F157" s="35">
        <v>100206</v>
      </c>
      <c r="G157" s="35" t="s">
        <v>304</v>
      </c>
      <c r="H157" s="44">
        <v>15000</v>
      </c>
      <c r="I157" s="44">
        <v>0</v>
      </c>
      <c r="J157" s="16">
        <v>0</v>
      </c>
    </row>
    <row r="158" spans="1:10" s="3" customFormat="1" ht="30">
      <c r="A158" s="35" t="s">
        <v>81</v>
      </c>
      <c r="B158" s="86" t="s">
        <v>76</v>
      </c>
      <c r="C158" s="86"/>
      <c r="D158" s="35" t="s">
        <v>270</v>
      </c>
      <c r="E158" s="35" t="s">
        <v>271</v>
      </c>
      <c r="F158" s="35" t="s">
        <v>96</v>
      </c>
      <c r="G158" s="35" t="s">
        <v>97</v>
      </c>
      <c r="H158" s="44">
        <v>15000</v>
      </c>
      <c r="I158" s="44">
        <v>5000</v>
      </c>
      <c r="J158" s="16">
        <v>3432</v>
      </c>
    </row>
    <row r="159" spans="1:10" s="3" customFormat="1" ht="30">
      <c r="A159" s="35" t="s">
        <v>81</v>
      </c>
      <c r="B159" s="86" t="s">
        <v>76</v>
      </c>
      <c r="C159" s="86"/>
      <c r="D159" s="35" t="s">
        <v>270</v>
      </c>
      <c r="E159" s="35" t="s">
        <v>271</v>
      </c>
      <c r="F159" s="35">
        <v>200101</v>
      </c>
      <c r="G159" s="35" t="s">
        <v>99</v>
      </c>
      <c r="H159" s="44">
        <v>1500</v>
      </c>
      <c r="I159" s="44">
        <v>0</v>
      </c>
      <c r="J159" s="16">
        <v>0</v>
      </c>
    </row>
    <row r="160" spans="1:10" s="3" customFormat="1" ht="30">
      <c r="A160" s="35" t="s">
        <v>81</v>
      </c>
      <c r="B160" s="86" t="s">
        <v>76</v>
      </c>
      <c r="C160" s="86"/>
      <c r="D160" s="35" t="s">
        <v>270</v>
      </c>
      <c r="E160" s="35" t="s">
        <v>271</v>
      </c>
      <c r="F160" s="35">
        <v>200102</v>
      </c>
      <c r="G160" s="35" t="s">
        <v>183</v>
      </c>
      <c r="H160" s="44">
        <v>1500</v>
      </c>
      <c r="I160" s="44">
        <v>0</v>
      </c>
      <c r="J160" s="16">
        <v>0</v>
      </c>
    </row>
    <row r="161" spans="1:10" s="3" customFormat="1" ht="30">
      <c r="A161" s="35" t="s">
        <v>81</v>
      </c>
      <c r="B161" s="86" t="s">
        <v>76</v>
      </c>
      <c r="C161" s="86"/>
      <c r="D161" s="35" t="s">
        <v>270</v>
      </c>
      <c r="E161" s="35" t="s">
        <v>271</v>
      </c>
      <c r="F161" s="35" t="s">
        <v>100</v>
      </c>
      <c r="G161" s="35" t="s">
        <v>101</v>
      </c>
      <c r="H161" s="44">
        <v>13000</v>
      </c>
      <c r="I161" s="44">
        <v>5000</v>
      </c>
      <c r="J161" s="16">
        <v>2687.92</v>
      </c>
    </row>
    <row r="162" spans="1:10" s="3" customFormat="1" ht="30">
      <c r="A162" s="35" t="s">
        <v>81</v>
      </c>
      <c r="B162" s="86" t="s">
        <v>76</v>
      </c>
      <c r="C162" s="86"/>
      <c r="D162" s="35" t="s">
        <v>270</v>
      </c>
      <c r="E162" s="35" t="s">
        <v>271</v>
      </c>
      <c r="F162" s="35" t="s">
        <v>102</v>
      </c>
      <c r="G162" s="35" t="s">
        <v>103</v>
      </c>
      <c r="H162" s="44">
        <v>3000</v>
      </c>
      <c r="I162" s="44">
        <v>1500</v>
      </c>
      <c r="J162" s="16">
        <v>1199.81</v>
      </c>
    </row>
    <row r="163" spans="1:10" s="3" customFormat="1" ht="30">
      <c r="A163" s="35" t="s">
        <v>81</v>
      </c>
      <c r="B163" s="86" t="s">
        <v>76</v>
      </c>
      <c r="C163" s="86"/>
      <c r="D163" s="35" t="s">
        <v>270</v>
      </c>
      <c r="E163" s="35" t="s">
        <v>271</v>
      </c>
      <c r="F163" s="35" t="s">
        <v>244</v>
      </c>
      <c r="G163" s="35" t="s">
        <v>245</v>
      </c>
      <c r="H163" s="44">
        <v>11000</v>
      </c>
      <c r="I163" s="44">
        <v>3000</v>
      </c>
      <c r="J163" s="16">
        <v>2256.96</v>
      </c>
    </row>
    <row r="164" spans="1:10" s="3" customFormat="1" ht="30">
      <c r="A164" s="35" t="s">
        <v>81</v>
      </c>
      <c r="B164" s="86" t="s">
        <v>76</v>
      </c>
      <c r="C164" s="86"/>
      <c r="D164" s="35" t="s">
        <v>270</v>
      </c>
      <c r="E164" s="35" t="s">
        <v>271</v>
      </c>
      <c r="F164" s="35">
        <v>200106</v>
      </c>
      <c r="G164" s="35" t="s">
        <v>105</v>
      </c>
      <c r="H164" s="44">
        <v>4000</v>
      </c>
      <c r="I164" s="44">
        <v>0</v>
      </c>
      <c r="J164" s="16">
        <v>0</v>
      </c>
    </row>
    <row r="165" spans="1:10" s="3" customFormat="1" ht="30">
      <c r="A165" s="35" t="s">
        <v>81</v>
      </c>
      <c r="B165" s="86" t="s">
        <v>76</v>
      </c>
      <c r="C165" s="86"/>
      <c r="D165" s="35" t="s">
        <v>270</v>
      </c>
      <c r="E165" s="35" t="s">
        <v>271</v>
      </c>
      <c r="F165" s="35" t="s">
        <v>108</v>
      </c>
      <c r="G165" s="35" t="s">
        <v>109</v>
      </c>
      <c r="H165" s="44">
        <v>3000</v>
      </c>
      <c r="I165" s="44">
        <v>500</v>
      </c>
      <c r="J165" s="16">
        <v>478.2</v>
      </c>
    </row>
    <row r="166" spans="1:10" s="3" customFormat="1" ht="45">
      <c r="A166" s="35" t="s">
        <v>81</v>
      </c>
      <c r="B166" s="86" t="s">
        <v>76</v>
      </c>
      <c r="C166" s="86"/>
      <c r="D166" s="35" t="s">
        <v>270</v>
      </c>
      <c r="E166" s="35" t="s">
        <v>271</v>
      </c>
      <c r="F166" s="35">
        <v>200109</v>
      </c>
      <c r="G166" s="35" t="s">
        <v>111</v>
      </c>
      <c r="H166" s="44">
        <v>17000</v>
      </c>
      <c r="I166" s="44">
        <v>0</v>
      </c>
      <c r="J166" s="16">
        <v>0</v>
      </c>
    </row>
    <row r="167" spans="1:10" s="3" customFormat="1" ht="45">
      <c r="A167" s="35" t="s">
        <v>81</v>
      </c>
      <c r="B167" s="86" t="s">
        <v>76</v>
      </c>
      <c r="C167" s="86"/>
      <c r="D167" s="35" t="s">
        <v>270</v>
      </c>
      <c r="E167" s="35" t="s">
        <v>271</v>
      </c>
      <c r="F167" s="35" t="s">
        <v>112</v>
      </c>
      <c r="G167" s="35" t="s">
        <v>113</v>
      </c>
      <c r="H167" s="44">
        <v>16000</v>
      </c>
      <c r="I167" s="44">
        <v>5000</v>
      </c>
      <c r="J167" s="16">
        <v>2821.09</v>
      </c>
    </row>
    <row r="168" spans="1:10" s="3" customFormat="1" ht="30">
      <c r="A168" s="35" t="s">
        <v>81</v>
      </c>
      <c r="B168" s="86" t="s">
        <v>76</v>
      </c>
      <c r="C168" s="86"/>
      <c r="D168" s="35" t="s">
        <v>270</v>
      </c>
      <c r="E168" s="35" t="s">
        <v>271</v>
      </c>
      <c r="F168" s="35">
        <v>200530</v>
      </c>
      <c r="G168" s="35" t="s">
        <v>115</v>
      </c>
      <c r="H168" s="44">
        <v>5000</v>
      </c>
      <c r="I168" s="44">
        <v>0</v>
      </c>
      <c r="J168" s="16">
        <v>0</v>
      </c>
    </row>
    <row r="169" spans="1:10" s="3" customFormat="1" ht="30">
      <c r="A169" s="35" t="s">
        <v>81</v>
      </c>
      <c r="B169" s="86" t="s">
        <v>76</v>
      </c>
      <c r="C169" s="86"/>
      <c r="D169" s="35" t="s">
        <v>270</v>
      </c>
      <c r="E169" s="35" t="s">
        <v>271</v>
      </c>
      <c r="F169" s="35">
        <v>200601</v>
      </c>
      <c r="G169" s="35" t="s">
        <v>117</v>
      </c>
      <c r="H169" s="44">
        <v>2000</v>
      </c>
      <c r="I169" s="44">
        <v>0</v>
      </c>
      <c r="J169" s="16">
        <v>0</v>
      </c>
    </row>
    <row r="170" spans="1:10" s="3" customFormat="1" ht="30">
      <c r="A170" s="35" t="s">
        <v>81</v>
      </c>
      <c r="B170" s="86" t="s">
        <v>76</v>
      </c>
      <c r="C170" s="86"/>
      <c r="D170" s="35" t="s">
        <v>270</v>
      </c>
      <c r="E170" s="35" t="s">
        <v>271</v>
      </c>
      <c r="F170" s="35">
        <v>201100</v>
      </c>
      <c r="G170" s="35" t="s">
        <v>185</v>
      </c>
      <c r="H170" s="44">
        <v>1000</v>
      </c>
      <c r="I170" s="44">
        <v>0</v>
      </c>
      <c r="J170" s="16">
        <v>0</v>
      </c>
    </row>
    <row r="171" spans="1:10" s="3" customFormat="1" ht="30">
      <c r="A171" s="35" t="s">
        <v>81</v>
      </c>
      <c r="B171" s="86" t="s">
        <v>76</v>
      </c>
      <c r="C171" s="86"/>
      <c r="D171" s="35" t="s">
        <v>270</v>
      </c>
      <c r="E171" s="35" t="s">
        <v>271</v>
      </c>
      <c r="F171" s="35">
        <v>201300</v>
      </c>
      <c r="G171" s="35" t="s">
        <v>217</v>
      </c>
      <c r="H171" s="44">
        <v>6000</v>
      </c>
      <c r="I171" s="44">
        <v>0</v>
      </c>
      <c r="J171" s="16">
        <v>0</v>
      </c>
    </row>
    <row r="172" spans="1:10" s="3" customFormat="1" ht="15">
      <c r="A172" s="76" t="s">
        <v>366</v>
      </c>
      <c r="B172" s="76"/>
      <c r="C172" s="76"/>
      <c r="D172" s="76"/>
      <c r="E172" s="76"/>
      <c r="F172" s="76"/>
      <c r="G172" s="76"/>
      <c r="H172" s="44">
        <f>SUM(H153:H171)</f>
        <v>844000</v>
      </c>
      <c r="I172" s="44">
        <f>SUM(I153:I171)</f>
        <v>261000</v>
      </c>
      <c r="J172" s="44">
        <f>SUM(J153:J171)</f>
        <v>178953.98</v>
      </c>
    </row>
    <row r="173" spans="1:10" s="3" customFormat="1" ht="30">
      <c r="A173" s="35" t="s">
        <v>81</v>
      </c>
      <c r="B173" s="86" t="s">
        <v>76</v>
      </c>
      <c r="C173" s="86"/>
      <c r="D173" s="35" t="s">
        <v>234</v>
      </c>
      <c r="E173" s="35" t="s">
        <v>235</v>
      </c>
      <c r="F173" s="35" t="s">
        <v>84</v>
      </c>
      <c r="G173" s="35" t="s">
        <v>85</v>
      </c>
      <c r="H173" s="44">
        <v>2336000</v>
      </c>
      <c r="I173" s="44">
        <v>600000</v>
      </c>
      <c r="J173" s="16">
        <v>591051</v>
      </c>
    </row>
    <row r="174" spans="1:10" s="3" customFormat="1" ht="30">
      <c r="A174" s="35" t="s">
        <v>81</v>
      </c>
      <c r="B174" s="86" t="s">
        <v>76</v>
      </c>
      <c r="C174" s="86"/>
      <c r="D174" s="35" t="s">
        <v>234</v>
      </c>
      <c r="E174" s="35" t="s">
        <v>235</v>
      </c>
      <c r="F174" s="35">
        <v>100113</v>
      </c>
      <c r="G174" s="35" t="s">
        <v>303</v>
      </c>
      <c r="H174" s="44">
        <v>17000</v>
      </c>
      <c r="I174" s="44">
        <v>5000</v>
      </c>
      <c r="J174" s="16">
        <v>0</v>
      </c>
    </row>
    <row r="175" spans="1:10" s="3" customFormat="1" ht="30">
      <c r="A175" s="35" t="s">
        <v>81</v>
      </c>
      <c r="B175" s="86" t="s">
        <v>76</v>
      </c>
      <c r="C175" s="86"/>
      <c r="D175" s="35" t="s">
        <v>234</v>
      </c>
      <c r="E175" s="35" t="s">
        <v>235</v>
      </c>
      <c r="F175" s="35">
        <v>100117</v>
      </c>
      <c r="G175" s="35" t="s">
        <v>241</v>
      </c>
      <c r="H175" s="44">
        <v>141000</v>
      </c>
      <c r="I175" s="44">
        <v>30000</v>
      </c>
      <c r="J175" s="16">
        <v>0</v>
      </c>
    </row>
    <row r="176" spans="1:10" s="3" customFormat="1" ht="30">
      <c r="A176" s="35" t="s">
        <v>81</v>
      </c>
      <c r="B176" s="86" t="s">
        <v>76</v>
      </c>
      <c r="C176" s="86"/>
      <c r="D176" s="35" t="s">
        <v>234</v>
      </c>
      <c r="E176" s="35" t="s">
        <v>235</v>
      </c>
      <c r="F176" s="35">
        <v>100206</v>
      </c>
      <c r="G176" s="35" t="s">
        <v>304</v>
      </c>
      <c r="H176" s="44">
        <v>54000</v>
      </c>
      <c r="I176" s="44">
        <v>54000</v>
      </c>
      <c r="J176" s="16">
        <v>0</v>
      </c>
    </row>
    <row r="177" spans="1:10" s="3" customFormat="1" ht="30">
      <c r="A177" s="35" t="s">
        <v>81</v>
      </c>
      <c r="B177" s="86" t="s">
        <v>76</v>
      </c>
      <c r="C177" s="86"/>
      <c r="D177" s="35" t="s">
        <v>234</v>
      </c>
      <c r="E177" s="35" t="s">
        <v>235</v>
      </c>
      <c r="F177" s="35" t="s">
        <v>96</v>
      </c>
      <c r="G177" s="35" t="s">
        <v>97</v>
      </c>
      <c r="H177" s="44">
        <v>56000</v>
      </c>
      <c r="I177" s="44">
        <v>14000</v>
      </c>
      <c r="J177" s="16">
        <v>13225</v>
      </c>
    </row>
    <row r="178" spans="1:10" s="3" customFormat="1" ht="30">
      <c r="A178" s="35" t="s">
        <v>81</v>
      </c>
      <c r="B178" s="86" t="s">
        <v>76</v>
      </c>
      <c r="C178" s="86"/>
      <c r="D178" s="35" t="s">
        <v>234</v>
      </c>
      <c r="E178" s="35" t="s">
        <v>235</v>
      </c>
      <c r="F178" s="35" t="s">
        <v>98</v>
      </c>
      <c r="G178" s="35" t="s">
        <v>99</v>
      </c>
      <c r="H178" s="44">
        <v>4000</v>
      </c>
      <c r="I178" s="44">
        <v>1000</v>
      </c>
      <c r="J178" s="16">
        <v>861.32</v>
      </c>
    </row>
    <row r="179" spans="1:10" s="3" customFormat="1" ht="30">
      <c r="A179" s="35" t="s">
        <v>81</v>
      </c>
      <c r="B179" s="86" t="s">
        <v>76</v>
      </c>
      <c r="C179" s="86"/>
      <c r="D179" s="35" t="s">
        <v>234</v>
      </c>
      <c r="E179" s="35" t="s">
        <v>235</v>
      </c>
      <c r="F179" s="35" t="s">
        <v>182</v>
      </c>
      <c r="G179" s="35" t="s">
        <v>183</v>
      </c>
      <c r="H179" s="44">
        <v>4000</v>
      </c>
      <c r="I179" s="44">
        <v>1000</v>
      </c>
      <c r="J179" s="16">
        <v>885.43</v>
      </c>
    </row>
    <row r="180" spans="1:10" s="3" customFormat="1" ht="30">
      <c r="A180" s="35" t="s">
        <v>81</v>
      </c>
      <c r="B180" s="86" t="s">
        <v>76</v>
      </c>
      <c r="C180" s="86"/>
      <c r="D180" s="35" t="s">
        <v>234</v>
      </c>
      <c r="E180" s="35" t="s">
        <v>235</v>
      </c>
      <c r="F180" s="35" t="s">
        <v>100</v>
      </c>
      <c r="G180" s="35" t="s">
        <v>101</v>
      </c>
      <c r="H180" s="44">
        <v>90000</v>
      </c>
      <c r="I180" s="44">
        <v>50000</v>
      </c>
      <c r="J180" s="16">
        <v>36408.19</v>
      </c>
    </row>
    <row r="181" spans="1:10" s="3" customFormat="1" ht="30">
      <c r="A181" s="35" t="s">
        <v>81</v>
      </c>
      <c r="B181" s="86" t="s">
        <v>76</v>
      </c>
      <c r="C181" s="86"/>
      <c r="D181" s="35" t="s">
        <v>234</v>
      </c>
      <c r="E181" s="35" t="s">
        <v>235</v>
      </c>
      <c r="F181" s="35" t="s">
        <v>102</v>
      </c>
      <c r="G181" s="35" t="s">
        <v>103</v>
      </c>
      <c r="H181" s="44">
        <v>58000</v>
      </c>
      <c r="I181" s="44">
        <v>30000</v>
      </c>
      <c r="J181" s="16">
        <v>22818.67</v>
      </c>
    </row>
    <row r="182" spans="1:10" s="3" customFormat="1" ht="30">
      <c r="A182" s="35" t="s">
        <v>81</v>
      </c>
      <c r="B182" s="86" t="s">
        <v>76</v>
      </c>
      <c r="C182" s="86"/>
      <c r="D182" s="35" t="s">
        <v>234</v>
      </c>
      <c r="E182" s="35" t="s">
        <v>235</v>
      </c>
      <c r="F182" s="35" t="s">
        <v>244</v>
      </c>
      <c r="G182" s="35" t="s">
        <v>245</v>
      </c>
      <c r="H182" s="44">
        <v>60000</v>
      </c>
      <c r="I182" s="44">
        <v>15000</v>
      </c>
      <c r="J182" s="16">
        <v>15000</v>
      </c>
    </row>
    <row r="183" spans="1:10" s="3" customFormat="1" ht="30">
      <c r="A183" s="35" t="s">
        <v>81</v>
      </c>
      <c r="B183" s="86" t="s">
        <v>76</v>
      </c>
      <c r="C183" s="86"/>
      <c r="D183" s="35" t="s">
        <v>234</v>
      </c>
      <c r="E183" s="35" t="s">
        <v>235</v>
      </c>
      <c r="F183" s="35" t="s">
        <v>104</v>
      </c>
      <c r="G183" s="35" t="s">
        <v>105</v>
      </c>
      <c r="H183" s="44">
        <v>44000</v>
      </c>
      <c r="I183" s="44">
        <v>5000</v>
      </c>
      <c r="J183" s="16">
        <v>2537.38</v>
      </c>
    </row>
    <row r="184" spans="1:10" s="3" customFormat="1" ht="30">
      <c r="A184" s="35" t="s">
        <v>81</v>
      </c>
      <c r="B184" s="86" t="s">
        <v>76</v>
      </c>
      <c r="C184" s="86"/>
      <c r="D184" s="35" t="s">
        <v>234</v>
      </c>
      <c r="E184" s="35" t="s">
        <v>235</v>
      </c>
      <c r="F184" s="35" t="s">
        <v>108</v>
      </c>
      <c r="G184" s="35" t="s">
        <v>109</v>
      </c>
      <c r="H184" s="44">
        <v>28000</v>
      </c>
      <c r="I184" s="44">
        <v>10000</v>
      </c>
      <c r="J184" s="16">
        <v>5731.47</v>
      </c>
    </row>
    <row r="185" spans="1:10" s="3" customFormat="1" ht="45">
      <c r="A185" s="35" t="s">
        <v>81</v>
      </c>
      <c r="B185" s="86" t="s">
        <v>76</v>
      </c>
      <c r="C185" s="86"/>
      <c r="D185" s="35" t="s">
        <v>234</v>
      </c>
      <c r="E185" s="35" t="s">
        <v>235</v>
      </c>
      <c r="F185" s="35" t="s">
        <v>110</v>
      </c>
      <c r="G185" s="35" t="s">
        <v>111</v>
      </c>
      <c r="H185" s="44">
        <v>334000</v>
      </c>
      <c r="I185" s="44">
        <v>135000</v>
      </c>
      <c r="J185" s="16">
        <v>7468.78</v>
      </c>
    </row>
    <row r="186" spans="1:10" s="3" customFormat="1" ht="45">
      <c r="A186" s="35" t="s">
        <v>81</v>
      </c>
      <c r="B186" s="86" t="s">
        <v>76</v>
      </c>
      <c r="C186" s="86"/>
      <c r="D186" s="35" t="s">
        <v>234</v>
      </c>
      <c r="E186" s="35" t="s">
        <v>235</v>
      </c>
      <c r="F186" s="35" t="s">
        <v>112</v>
      </c>
      <c r="G186" s="35" t="s">
        <v>113</v>
      </c>
      <c r="H186" s="44">
        <v>516000</v>
      </c>
      <c r="I186" s="44">
        <v>120000</v>
      </c>
      <c r="J186" s="16">
        <v>41160.26</v>
      </c>
    </row>
    <row r="187" spans="1:10" s="3" customFormat="1" ht="30">
      <c r="A187" s="35" t="s">
        <v>81</v>
      </c>
      <c r="B187" s="86" t="s">
        <v>76</v>
      </c>
      <c r="C187" s="86"/>
      <c r="D187" s="35" t="s">
        <v>234</v>
      </c>
      <c r="E187" s="35" t="s">
        <v>235</v>
      </c>
      <c r="F187" s="35">
        <v>200200</v>
      </c>
      <c r="G187" s="35" t="s">
        <v>171</v>
      </c>
      <c r="H187" s="44">
        <v>7000</v>
      </c>
      <c r="I187" s="44">
        <v>0</v>
      </c>
      <c r="J187" s="16">
        <v>0</v>
      </c>
    </row>
    <row r="188" spans="1:10" s="3" customFormat="1" ht="30">
      <c r="A188" s="35" t="s">
        <v>81</v>
      </c>
      <c r="B188" s="86" t="s">
        <v>76</v>
      </c>
      <c r="C188" s="86"/>
      <c r="D188" s="35" t="s">
        <v>234</v>
      </c>
      <c r="E188" s="35" t="s">
        <v>235</v>
      </c>
      <c r="F188" s="35">
        <v>200501</v>
      </c>
      <c r="G188" s="35" t="s">
        <v>251</v>
      </c>
      <c r="H188" s="44">
        <v>20000</v>
      </c>
      <c r="I188" s="44">
        <v>0</v>
      </c>
      <c r="J188" s="16">
        <v>0</v>
      </c>
    </row>
    <row r="189" spans="1:10" s="3" customFormat="1" ht="30">
      <c r="A189" s="35" t="s">
        <v>81</v>
      </c>
      <c r="B189" s="86" t="s">
        <v>76</v>
      </c>
      <c r="C189" s="86"/>
      <c r="D189" s="35" t="s">
        <v>234</v>
      </c>
      <c r="E189" s="35" t="s">
        <v>235</v>
      </c>
      <c r="F189" s="35" t="s">
        <v>114</v>
      </c>
      <c r="G189" s="35" t="s">
        <v>115</v>
      </c>
      <c r="H189" s="44">
        <v>20000</v>
      </c>
      <c r="I189" s="44">
        <v>5000</v>
      </c>
      <c r="J189" s="16">
        <v>1011.5</v>
      </c>
    </row>
    <row r="190" spans="1:10" s="3" customFormat="1" ht="28.5" customHeight="1">
      <c r="A190" s="35" t="s">
        <v>81</v>
      </c>
      <c r="B190" s="86" t="s">
        <v>76</v>
      </c>
      <c r="C190" s="86"/>
      <c r="D190" s="35" t="s">
        <v>234</v>
      </c>
      <c r="E190" s="35" t="s">
        <v>235</v>
      </c>
      <c r="F190" s="35" t="s">
        <v>116</v>
      </c>
      <c r="G190" s="35" t="s">
        <v>117</v>
      </c>
      <c r="H190" s="44">
        <v>10000</v>
      </c>
      <c r="I190" s="44">
        <v>5000</v>
      </c>
      <c r="J190" s="16">
        <v>2440</v>
      </c>
    </row>
    <row r="191" spans="1:10" s="3" customFormat="1" ht="30">
      <c r="A191" s="35" t="s">
        <v>81</v>
      </c>
      <c r="B191" s="86" t="s">
        <v>76</v>
      </c>
      <c r="C191" s="86"/>
      <c r="D191" s="35" t="s">
        <v>234</v>
      </c>
      <c r="E191" s="35" t="s">
        <v>235</v>
      </c>
      <c r="F191" s="35">
        <v>200602</v>
      </c>
      <c r="G191" s="35" t="s">
        <v>267</v>
      </c>
      <c r="H191" s="44">
        <v>10000</v>
      </c>
      <c r="I191" s="44">
        <v>3000</v>
      </c>
      <c r="J191" s="16">
        <v>0</v>
      </c>
    </row>
    <row r="192" spans="1:10" s="3" customFormat="1" ht="30">
      <c r="A192" s="35" t="s">
        <v>81</v>
      </c>
      <c r="B192" s="86" t="s">
        <v>76</v>
      </c>
      <c r="C192" s="86"/>
      <c r="D192" s="35" t="s">
        <v>234</v>
      </c>
      <c r="E192" s="35" t="s">
        <v>235</v>
      </c>
      <c r="F192" s="35">
        <v>201100</v>
      </c>
      <c r="G192" s="35" t="s">
        <v>185</v>
      </c>
      <c r="H192" s="44">
        <v>1000</v>
      </c>
      <c r="I192" s="44">
        <v>0</v>
      </c>
      <c r="J192" s="16">
        <v>0</v>
      </c>
    </row>
    <row r="193" spans="1:10" s="3" customFormat="1" ht="30">
      <c r="A193" s="35" t="s">
        <v>81</v>
      </c>
      <c r="B193" s="86" t="s">
        <v>76</v>
      </c>
      <c r="C193" s="86"/>
      <c r="D193" s="35" t="s">
        <v>234</v>
      </c>
      <c r="E193" s="35" t="s">
        <v>235</v>
      </c>
      <c r="F193" s="35">
        <v>201300</v>
      </c>
      <c r="G193" s="35" t="s">
        <v>217</v>
      </c>
      <c r="H193" s="44">
        <v>30000</v>
      </c>
      <c r="I193" s="44">
        <v>0</v>
      </c>
      <c r="J193" s="16">
        <v>0</v>
      </c>
    </row>
    <row r="194" spans="1:10" s="3" customFormat="1" ht="30">
      <c r="A194" s="35" t="s">
        <v>81</v>
      </c>
      <c r="B194" s="86" t="s">
        <v>76</v>
      </c>
      <c r="C194" s="86"/>
      <c r="D194" s="35" t="s">
        <v>234</v>
      </c>
      <c r="E194" s="35" t="s">
        <v>235</v>
      </c>
      <c r="F194" s="35">
        <v>201400</v>
      </c>
      <c r="G194" s="35" t="s">
        <v>187</v>
      </c>
      <c r="H194" s="44">
        <v>5000</v>
      </c>
      <c r="I194" s="44">
        <v>0</v>
      </c>
      <c r="J194" s="16">
        <v>0</v>
      </c>
    </row>
    <row r="195" spans="1:10" s="3" customFormat="1" ht="30">
      <c r="A195" s="35" t="s">
        <v>81</v>
      </c>
      <c r="B195" s="86" t="s">
        <v>76</v>
      </c>
      <c r="C195" s="86"/>
      <c r="D195" s="35" t="s">
        <v>234</v>
      </c>
      <c r="E195" s="35" t="s">
        <v>235</v>
      </c>
      <c r="F195" s="35">
        <v>203001</v>
      </c>
      <c r="G195" s="35" t="s">
        <v>257</v>
      </c>
      <c r="H195" s="44">
        <v>80000</v>
      </c>
      <c r="I195" s="44">
        <v>0</v>
      </c>
      <c r="J195" s="16">
        <v>0</v>
      </c>
    </row>
    <row r="196" spans="1:10" s="3" customFormat="1" ht="30">
      <c r="A196" s="35" t="s">
        <v>81</v>
      </c>
      <c r="B196" s="86" t="s">
        <v>76</v>
      </c>
      <c r="C196" s="86"/>
      <c r="D196" s="35" t="s">
        <v>234</v>
      </c>
      <c r="E196" s="35" t="s">
        <v>235</v>
      </c>
      <c r="F196" s="35">
        <v>203004</v>
      </c>
      <c r="G196" s="35" t="s">
        <v>189</v>
      </c>
      <c r="H196" s="44">
        <v>20000</v>
      </c>
      <c r="I196" s="44">
        <v>0</v>
      </c>
      <c r="J196" s="16">
        <v>0</v>
      </c>
    </row>
    <row r="197" spans="1:10" s="3" customFormat="1" ht="30">
      <c r="A197" s="35" t="s">
        <v>81</v>
      </c>
      <c r="B197" s="86" t="s">
        <v>76</v>
      </c>
      <c r="C197" s="86"/>
      <c r="D197" s="35" t="s">
        <v>234</v>
      </c>
      <c r="E197" s="35" t="s">
        <v>235</v>
      </c>
      <c r="F197" s="35" t="s">
        <v>126</v>
      </c>
      <c r="G197" s="35" t="s">
        <v>127</v>
      </c>
      <c r="H197" s="44">
        <v>65000</v>
      </c>
      <c r="I197" s="44">
        <v>1000</v>
      </c>
      <c r="J197" s="16">
        <v>277</v>
      </c>
    </row>
    <row r="198" spans="1:10" s="3" customFormat="1" ht="45">
      <c r="A198" s="35" t="s">
        <v>81</v>
      </c>
      <c r="B198" s="86" t="s">
        <v>76</v>
      </c>
      <c r="C198" s="86"/>
      <c r="D198" s="35" t="s">
        <v>234</v>
      </c>
      <c r="E198" s="35" t="s">
        <v>235</v>
      </c>
      <c r="F198" s="35">
        <v>592200</v>
      </c>
      <c r="G198" s="35" t="s">
        <v>368</v>
      </c>
      <c r="H198" s="44">
        <v>1000</v>
      </c>
      <c r="I198" s="44">
        <v>0</v>
      </c>
      <c r="J198" s="16">
        <v>0</v>
      </c>
    </row>
    <row r="199" spans="1:10" s="3" customFormat="1" ht="15">
      <c r="A199" s="76" t="s">
        <v>367</v>
      </c>
      <c r="B199" s="76"/>
      <c r="C199" s="76"/>
      <c r="D199" s="76"/>
      <c r="E199" s="76"/>
      <c r="F199" s="76"/>
      <c r="G199" s="76"/>
      <c r="H199" s="44">
        <f>SUM(H173:H198)</f>
        <v>4011000</v>
      </c>
      <c r="I199" s="44">
        <f>SUM(I173:I198)</f>
        <v>1084000</v>
      </c>
      <c r="J199" s="44">
        <f>SUM(J173:J198)</f>
        <v>740876</v>
      </c>
    </row>
    <row r="200" spans="1:10" s="3" customFormat="1" ht="15">
      <c r="A200" s="83" t="s">
        <v>320</v>
      </c>
      <c r="B200" s="83"/>
      <c r="C200" s="83"/>
      <c r="D200" s="83"/>
      <c r="E200" s="83"/>
      <c r="F200" s="83"/>
      <c r="G200" s="83"/>
      <c r="H200" s="45">
        <f>H49+H152+H172+H199</f>
        <v>32527600</v>
      </c>
      <c r="I200" s="45">
        <f>I49+I152+I172+I199</f>
        <v>9793000</v>
      </c>
      <c r="J200" s="45">
        <f>J49+J152+J172+J199</f>
        <v>6774625.620000001</v>
      </c>
    </row>
    <row r="201" spans="1:10" s="3" customFormat="1" ht="45">
      <c r="A201" s="35" t="s">
        <v>81</v>
      </c>
      <c r="B201" s="86" t="s">
        <v>76</v>
      </c>
      <c r="C201" s="86"/>
      <c r="D201" s="35" t="s">
        <v>134</v>
      </c>
      <c r="E201" s="35" t="s">
        <v>135</v>
      </c>
      <c r="F201" s="35">
        <v>710103</v>
      </c>
      <c r="G201" s="35" t="s">
        <v>157</v>
      </c>
      <c r="H201" s="44">
        <v>10000</v>
      </c>
      <c r="I201" s="44">
        <v>0</v>
      </c>
      <c r="J201" s="16">
        <v>0</v>
      </c>
    </row>
    <row r="202" spans="1:10" s="3" customFormat="1" ht="30">
      <c r="A202" s="35" t="s">
        <v>81</v>
      </c>
      <c r="B202" s="86" t="s">
        <v>76</v>
      </c>
      <c r="C202" s="86"/>
      <c r="D202" s="35" t="s">
        <v>134</v>
      </c>
      <c r="E202" s="35" t="s">
        <v>135</v>
      </c>
      <c r="F202" s="35">
        <v>710130</v>
      </c>
      <c r="G202" s="35" t="s">
        <v>298</v>
      </c>
      <c r="H202" s="44">
        <v>3000</v>
      </c>
      <c r="I202" s="44">
        <v>0</v>
      </c>
      <c r="J202" s="16">
        <v>0</v>
      </c>
    </row>
    <row r="203" spans="1:10" s="3" customFormat="1" ht="15">
      <c r="A203" s="76" t="s">
        <v>364</v>
      </c>
      <c r="B203" s="76"/>
      <c r="C203" s="76"/>
      <c r="D203" s="76"/>
      <c r="E203" s="76"/>
      <c r="F203" s="76"/>
      <c r="G203" s="76"/>
      <c r="H203" s="44">
        <f>SUM(H201:H202)</f>
        <v>13000</v>
      </c>
      <c r="I203" s="44">
        <f>SUM(I201:I202)</f>
        <v>0</v>
      </c>
      <c r="J203" s="44">
        <f>SUM(J201:J202)</f>
        <v>0</v>
      </c>
    </row>
    <row r="204" spans="1:10" s="3" customFormat="1" ht="30">
      <c r="A204" s="35" t="s">
        <v>81</v>
      </c>
      <c r="B204" s="86" t="s">
        <v>76</v>
      </c>
      <c r="C204" s="86"/>
      <c r="D204" s="35" t="s">
        <v>190</v>
      </c>
      <c r="E204" s="35" t="s">
        <v>191</v>
      </c>
      <c r="F204" s="35">
        <v>710101</v>
      </c>
      <c r="G204" s="35" t="s">
        <v>229</v>
      </c>
      <c r="H204" s="44">
        <v>812000</v>
      </c>
      <c r="I204" s="44">
        <v>0</v>
      </c>
      <c r="J204" s="44">
        <v>0</v>
      </c>
    </row>
    <row r="205" spans="1:10" s="3" customFormat="1" ht="45">
      <c r="A205" s="35" t="s">
        <v>81</v>
      </c>
      <c r="B205" s="86" t="s">
        <v>76</v>
      </c>
      <c r="C205" s="86"/>
      <c r="D205" s="35" t="s">
        <v>190</v>
      </c>
      <c r="E205" s="35" t="s">
        <v>191</v>
      </c>
      <c r="F205" s="35">
        <v>710103</v>
      </c>
      <c r="G205" s="35" t="s">
        <v>157</v>
      </c>
      <c r="H205" s="44">
        <v>20000</v>
      </c>
      <c r="I205" s="44">
        <v>0</v>
      </c>
      <c r="J205" s="44">
        <v>0</v>
      </c>
    </row>
    <row r="206" spans="1:10" s="3" customFormat="1" ht="30">
      <c r="A206" s="35" t="s">
        <v>81</v>
      </c>
      <c r="B206" s="86" t="s">
        <v>76</v>
      </c>
      <c r="C206" s="86"/>
      <c r="D206" s="35" t="s">
        <v>190</v>
      </c>
      <c r="E206" s="35" t="s">
        <v>191</v>
      </c>
      <c r="F206" s="35">
        <v>710130</v>
      </c>
      <c r="G206" s="35" t="s">
        <v>298</v>
      </c>
      <c r="H206" s="44">
        <v>365000</v>
      </c>
      <c r="I206" s="44">
        <v>0</v>
      </c>
      <c r="J206" s="44">
        <v>0</v>
      </c>
    </row>
    <row r="207" spans="1:10" s="3" customFormat="1" ht="30">
      <c r="A207" s="35" t="s">
        <v>81</v>
      </c>
      <c r="B207" s="86" t="s">
        <v>76</v>
      </c>
      <c r="C207" s="86"/>
      <c r="D207" s="35" t="s">
        <v>190</v>
      </c>
      <c r="E207" s="35" t="s">
        <v>191</v>
      </c>
      <c r="F207" s="35">
        <v>710300</v>
      </c>
      <c r="G207" s="35" t="s">
        <v>261</v>
      </c>
      <c r="H207" s="44">
        <v>370000</v>
      </c>
      <c r="I207" s="44">
        <v>0</v>
      </c>
      <c r="J207" s="44">
        <v>0</v>
      </c>
    </row>
    <row r="208" spans="1:10" s="3" customFormat="1" ht="90">
      <c r="A208" s="35" t="s">
        <v>81</v>
      </c>
      <c r="B208" s="86" t="s">
        <v>76</v>
      </c>
      <c r="C208" s="86"/>
      <c r="D208" s="35" t="s">
        <v>190</v>
      </c>
      <c r="E208" s="35" t="s">
        <v>191</v>
      </c>
      <c r="F208" s="35" t="s">
        <v>232</v>
      </c>
      <c r="G208" s="35" t="s">
        <v>233</v>
      </c>
      <c r="H208" s="44">
        <v>0</v>
      </c>
      <c r="I208" s="44">
        <v>0</v>
      </c>
      <c r="J208" s="16">
        <v>-636.43</v>
      </c>
    </row>
    <row r="209" spans="1:10" s="3" customFormat="1" ht="30">
      <c r="A209" s="35" t="s">
        <v>81</v>
      </c>
      <c r="B209" s="86" t="s">
        <v>76</v>
      </c>
      <c r="C209" s="86"/>
      <c r="D209" s="35" t="s">
        <v>192</v>
      </c>
      <c r="E209" s="35" t="s">
        <v>193</v>
      </c>
      <c r="F209" s="35">
        <v>71.0102</v>
      </c>
      <c r="G209" s="35" t="s">
        <v>297</v>
      </c>
      <c r="H209" s="44">
        <v>165000</v>
      </c>
      <c r="I209" s="44">
        <v>0</v>
      </c>
      <c r="J209" s="44">
        <v>0</v>
      </c>
    </row>
    <row r="210" spans="1:10" s="3" customFormat="1" ht="45">
      <c r="A210" s="35" t="s">
        <v>81</v>
      </c>
      <c r="B210" s="86" t="s">
        <v>76</v>
      </c>
      <c r="C210" s="86"/>
      <c r="D210" s="35" t="s">
        <v>192</v>
      </c>
      <c r="E210" s="35" t="s">
        <v>193</v>
      </c>
      <c r="F210" s="35">
        <v>710103</v>
      </c>
      <c r="G210" s="35" t="s">
        <v>157</v>
      </c>
      <c r="H210" s="44">
        <v>50000</v>
      </c>
      <c r="I210" s="44">
        <v>0</v>
      </c>
      <c r="J210" s="44">
        <v>0</v>
      </c>
    </row>
    <row r="211" spans="1:10" s="3" customFormat="1" ht="30">
      <c r="A211" s="35" t="s">
        <v>81</v>
      </c>
      <c r="B211" s="86" t="s">
        <v>76</v>
      </c>
      <c r="C211" s="86"/>
      <c r="D211" s="35" t="s">
        <v>192</v>
      </c>
      <c r="E211" s="35" t="s">
        <v>193</v>
      </c>
      <c r="F211" s="35">
        <v>710130</v>
      </c>
      <c r="G211" s="35" t="s">
        <v>298</v>
      </c>
      <c r="H211" s="44">
        <v>165000</v>
      </c>
      <c r="I211" s="44">
        <v>0</v>
      </c>
      <c r="J211" s="44">
        <v>0</v>
      </c>
    </row>
    <row r="212" spans="1:10" s="3" customFormat="1" ht="15">
      <c r="A212" s="76" t="s">
        <v>365</v>
      </c>
      <c r="B212" s="76"/>
      <c r="C212" s="76"/>
      <c r="D212" s="76"/>
      <c r="E212" s="76"/>
      <c r="F212" s="76"/>
      <c r="G212" s="76"/>
      <c r="H212" s="44">
        <f>SUM(H204:H211)</f>
        <v>1947000</v>
      </c>
      <c r="I212" s="44">
        <f>SUM(I204:I211)</f>
        <v>0</v>
      </c>
      <c r="J212" s="44">
        <f>SUM(J204:J211)</f>
        <v>-636.43</v>
      </c>
    </row>
    <row r="213" spans="1:10" s="3" customFormat="1" ht="30">
      <c r="A213" s="35" t="s">
        <v>81</v>
      </c>
      <c r="B213" s="86" t="s">
        <v>76</v>
      </c>
      <c r="C213" s="86"/>
      <c r="D213" s="35" t="s">
        <v>234</v>
      </c>
      <c r="E213" s="35" t="s">
        <v>235</v>
      </c>
      <c r="F213" s="35">
        <v>710101</v>
      </c>
      <c r="G213" s="35" t="s">
        <v>229</v>
      </c>
      <c r="H213" s="44">
        <v>841000</v>
      </c>
      <c r="I213" s="44">
        <v>0</v>
      </c>
      <c r="J213" s="16">
        <v>0</v>
      </c>
    </row>
    <row r="214" spans="1:10" s="3" customFormat="1" ht="45">
      <c r="A214" s="35" t="s">
        <v>81</v>
      </c>
      <c r="B214" s="86" t="s">
        <v>76</v>
      </c>
      <c r="C214" s="86"/>
      <c r="D214" s="35" t="s">
        <v>234</v>
      </c>
      <c r="E214" s="35" t="s">
        <v>235</v>
      </c>
      <c r="F214" s="35">
        <v>710103</v>
      </c>
      <c r="G214" s="35" t="s">
        <v>157</v>
      </c>
      <c r="H214" s="44">
        <v>2000</v>
      </c>
      <c r="I214" s="44">
        <v>0</v>
      </c>
      <c r="J214" s="16">
        <v>0</v>
      </c>
    </row>
    <row r="215" spans="1:10" s="3" customFormat="1" ht="30">
      <c r="A215" s="35" t="s">
        <v>81</v>
      </c>
      <c r="B215" s="86" t="s">
        <v>76</v>
      </c>
      <c r="C215" s="86"/>
      <c r="D215" s="35" t="s">
        <v>234</v>
      </c>
      <c r="E215" s="35" t="s">
        <v>235</v>
      </c>
      <c r="F215" s="35">
        <v>710130</v>
      </c>
      <c r="G215" s="35" t="s">
        <v>298</v>
      </c>
      <c r="H215" s="44">
        <v>380000</v>
      </c>
      <c r="I215" s="44">
        <v>0</v>
      </c>
      <c r="J215" s="16">
        <v>0</v>
      </c>
    </row>
    <row r="216" spans="1:10" s="3" customFormat="1" ht="15">
      <c r="A216" s="76" t="s">
        <v>367</v>
      </c>
      <c r="B216" s="76"/>
      <c r="C216" s="76"/>
      <c r="D216" s="76"/>
      <c r="E216" s="76"/>
      <c r="F216" s="76"/>
      <c r="G216" s="76"/>
      <c r="H216" s="44">
        <f>SUM(H213:H215)</f>
        <v>1223000</v>
      </c>
      <c r="I216" s="44">
        <f>SUM(I213:I215)</f>
        <v>0</v>
      </c>
      <c r="J216" s="44">
        <f>SUM(J213:J215)</f>
        <v>0</v>
      </c>
    </row>
    <row r="217" spans="1:10" s="3" customFormat="1" ht="15">
      <c r="A217" s="83" t="s">
        <v>321</v>
      </c>
      <c r="B217" s="83"/>
      <c r="C217" s="83"/>
      <c r="D217" s="83"/>
      <c r="E217" s="83"/>
      <c r="F217" s="83"/>
      <c r="G217" s="83"/>
      <c r="H217" s="45">
        <f>H203+H212+H216</f>
        <v>3183000</v>
      </c>
      <c r="I217" s="45">
        <f>I203+I212+I216</f>
        <v>0</v>
      </c>
      <c r="J217" s="45">
        <f>J203+J212+J216</f>
        <v>-636.43</v>
      </c>
    </row>
    <row r="218" spans="1:10" s="3" customFormat="1" ht="15">
      <c r="A218" s="70" t="s">
        <v>372</v>
      </c>
      <c r="B218" s="70"/>
      <c r="C218" s="70"/>
      <c r="D218" s="70"/>
      <c r="E218" s="70"/>
      <c r="F218" s="70"/>
      <c r="G218" s="70"/>
      <c r="H218" s="19">
        <f>H200+H217</f>
        <v>35710600</v>
      </c>
      <c r="I218" s="19">
        <f>I200+I217</f>
        <v>9793000</v>
      </c>
      <c r="J218" s="19">
        <f>J200+J217</f>
        <v>6773989.190000001</v>
      </c>
    </row>
    <row r="219" spans="1:10" s="2" customFormat="1" ht="15">
      <c r="A219" s="72" t="s">
        <v>339</v>
      </c>
      <c r="B219" s="72"/>
      <c r="C219" s="72"/>
      <c r="D219" s="72"/>
      <c r="E219" s="72"/>
      <c r="F219" s="72"/>
      <c r="G219" s="72"/>
      <c r="H219" s="19">
        <f>H21-H218</f>
        <v>0</v>
      </c>
      <c r="I219" s="19">
        <f>I21-I218</f>
        <v>0</v>
      </c>
      <c r="J219" s="19">
        <f>J21-J218</f>
        <v>876827.959999999</v>
      </c>
    </row>
    <row r="220" spans="1:10" s="2" customFormat="1" ht="15">
      <c r="A220" s="83" t="s">
        <v>320</v>
      </c>
      <c r="B220" s="83"/>
      <c r="C220" s="83"/>
      <c r="D220" s="83"/>
      <c r="E220" s="83"/>
      <c r="F220" s="83"/>
      <c r="G220" s="83"/>
      <c r="H220" s="51">
        <f>H17-H200</f>
        <v>0</v>
      </c>
      <c r="I220" s="51">
        <f>I17-I200</f>
        <v>0</v>
      </c>
      <c r="J220" s="51">
        <f>J17-J200</f>
        <v>876191.5299999993</v>
      </c>
    </row>
    <row r="221" spans="1:10" s="2" customFormat="1" ht="15">
      <c r="A221" s="83" t="s">
        <v>321</v>
      </c>
      <c r="B221" s="83"/>
      <c r="C221" s="83"/>
      <c r="D221" s="83"/>
      <c r="E221" s="83"/>
      <c r="F221" s="83"/>
      <c r="G221" s="83"/>
      <c r="H221" s="51">
        <f>H20-H217</f>
        <v>0</v>
      </c>
      <c r="I221" s="51">
        <f>I20-I217</f>
        <v>0</v>
      </c>
      <c r="J221" s="51">
        <f>J20-J217</f>
        <v>636.43</v>
      </c>
    </row>
    <row r="222" spans="1:10" s="2" customFormat="1" ht="15">
      <c r="A222" s="17"/>
      <c r="B222" s="17"/>
      <c r="C222" s="17"/>
      <c r="D222" s="17"/>
      <c r="E222" s="17"/>
      <c r="F222" s="17"/>
      <c r="G222" s="17"/>
      <c r="H222" s="53"/>
      <c r="I222" s="53"/>
      <c r="J222" s="53"/>
    </row>
    <row r="223" spans="1:10" s="2" customFormat="1" ht="15">
      <c r="A223" s="17"/>
      <c r="B223" s="17"/>
      <c r="C223" s="17"/>
      <c r="D223" s="17"/>
      <c r="E223" s="17"/>
      <c r="F223" s="17"/>
      <c r="G223" s="17"/>
      <c r="H223" s="53"/>
      <c r="I223" s="53"/>
      <c r="J223" s="53"/>
    </row>
    <row r="224" spans="1:10" s="2" customFormat="1" ht="15">
      <c r="A224" s="17"/>
      <c r="B224" s="17"/>
      <c r="C224" s="17"/>
      <c r="D224" s="17"/>
      <c r="E224" s="17"/>
      <c r="F224" s="17"/>
      <c r="G224" s="17"/>
      <c r="H224" s="53"/>
      <c r="I224" s="53"/>
      <c r="J224" s="53"/>
    </row>
    <row r="225" spans="1:10" s="2" customFormat="1" ht="15">
      <c r="A225" s="17"/>
      <c r="B225" s="17"/>
      <c r="C225" s="17"/>
      <c r="D225" s="17"/>
      <c r="E225" s="17"/>
      <c r="F225" s="17"/>
      <c r="G225" s="17"/>
      <c r="H225" s="53"/>
      <c r="I225" s="53"/>
      <c r="J225" s="53"/>
    </row>
    <row r="226" spans="1:10" ht="15">
      <c r="A226" s="49"/>
      <c r="B226" s="49"/>
      <c r="C226" s="49"/>
      <c r="D226" s="49"/>
      <c r="E226" s="49"/>
      <c r="F226" s="49"/>
      <c r="G226" s="49"/>
      <c r="H226" s="50"/>
      <c r="I226" s="50"/>
      <c r="J226" s="50"/>
    </row>
    <row r="227" spans="1:10" ht="15">
      <c r="A227" s="58" t="s">
        <v>284</v>
      </c>
      <c r="B227" s="58"/>
      <c r="C227" s="58"/>
      <c r="D227" s="58"/>
      <c r="E227" s="58"/>
      <c r="F227" s="1"/>
      <c r="G227" s="1"/>
      <c r="H227" s="1"/>
      <c r="I227" s="1"/>
      <c r="J227" s="1"/>
    </row>
    <row r="228" spans="1:10" ht="15">
      <c r="A228" s="58" t="s">
        <v>285</v>
      </c>
      <c r="B228" s="58"/>
      <c r="C228" s="58"/>
      <c r="D228" s="58"/>
      <c r="E228" s="58"/>
      <c r="F228" s="1"/>
      <c r="G228" s="1"/>
      <c r="H228" s="1"/>
      <c r="I228" s="1"/>
      <c r="J228" s="1"/>
    </row>
    <row r="229" spans="1:10" ht="15">
      <c r="A229" s="1"/>
      <c r="B229" s="1"/>
      <c r="C229" s="1"/>
      <c r="D229" s="1"/>
      <c r="E229" s="1"/>
      <c r="F229" s="1"/>
      <c r="G229" s="58" t="s">
        <v>286</v>
      </c>
      <c r="H229" s="58"/>
      <c r="I229" s="58"/>
      <c r="J229" s="58"/>
    </row>
    <row r="230" spans="1:10" ht="15">
      <c r="A230" s="1"/>
      <c r="B230" s="1"/>
      <c r="C230" s="1"/>
      <c r="D230" s="1"/>
      <c r="E230" s="1"/>
      <c r="F230" s="1"/>
      <c r="G230" s="58" t="s">
        <v>287</v>
      </c>
      <c r="H230" s="58"/>
      <c r="I230" s="58"/>
      <c r="J230" s="58"/>
    </row>
    <row r="231" spans="1:10" ht="15">
      <c r="A231" s="1"/>
      <c r="B231" s="1"/>
      <c r="C231" s="1"/>
      <c r="D231" s="1"/>
      <c r="E231" s="1"/>
      <c r="F231" s="1"/>
      <c r="G231" s="58" t="s">
        <v>315</v>
      </c>
      <c r="H231" s="58"/>
      <c r="I231" s="58"/>
      <c r="J231" s="58"/>
    </row>
    <row r="232" spans="1:10" ht="15">
      <c r="A232" s="1"/>
      <c r="B232" s="1"/>
      <c r="C232" s="1"/>
      <c r="D232" s="1"/>
      <c r="E232" s="1"/>
      <c r="F232" s="1"/>
      <c r="G232" s="1"/>
      <c r="H232" s="1"/>
      <c r="I232" s="1"/>
      <c r="J232" s="1"/>
    </row>
  </sheetData>
  <sheetProtection/>
  <mergeCells count="223">
    <mergeCell ref="A218:G218"/>
    <mergeCell ref="A219:G219"/>
    <mergeCell ref="A227:E227"/>
    <mergeCell ref="A228:E228"/>
    <mergeCell ref="B183:C183"/>
    <mergeCell ref="B184:C184"/>
    <mergeCell ref="B185:C185"/>
    <mergeCell ref="B186:C186"/>
    <mergeCell ref="B189:C189"/>
    <mergeCell ref="B190:C190"/>
    <mergeCell ref="B187:C187"/>
    <mergeCell ref="B188:C188"/>
    <mergeCell ref="B191:C191"/>
    <mergeCell ref="B192:C192"/>
    <mergeCell ref="B193:C193"/>
    <mergeCell ref="B194:C194"/>
    <mergeCell ref="B195:C195"/>
    <mergeCell ref="B196:C196"/>
    <mergeCell ref="B198:C198"/>
    <mergeCell ref="B213:C213"/>
    <mergeCell ref="B214:C214"/>
    <mergeCell ref="B215:C215"/>
    <mergeCell ref="A216:G216"/>
    <mergeCell ref="B204:C204"/>
    <mergeCell ref="B136:C136"/>
    <mergeCell ref="B138:C138"/>
    <mergeCell ref="B139:C139"/>
    <mergeCell ref="B142:C142"/>
    <mergeCell ref="B144:C144"/>
    <mergeCell ref="B151:C151"/>
    <mergeCell ref="B177:C177"/>
    <mergeCell ref="B178:C178"/>
    <mergeCell ref="B179:C179"/>
    <mergeCell ref="B161:C161"/>
    <mergeCell ref="B162:C162"/>
    <mergeCell ref="B163:C163"/>
    <mergeCell ref="B165:C165"/>
    <mergeCell ref="B167:C167"/>
    <mergeCell ref="B173:C173"/>
    <mergeCell ref="B176:C176"/>
    <mergeCell ref="B141:C141"/>
    <mergeCell ref="B143:C143"/>
    <mergeCell ref="B145:C145"/>
    <mergeCell ref="B149:C149"/>
    <mergeCell ref="B150:C150"/>
    <mergeCell ref="B119:C119"/>
    <mergeCell ref="B121:C121"/>
    <mergeCell ref="B122:C122"/>
    <mergeCell ref="B127:C127"/>
    <mergeCell ref="B129:C129"/>
    <mergeCell ref="B131:C131"/>
    <mergeCell ref="B105:C105"/>
    <mergeCell ref="B110:C110"/>
    <mergeCell ref="B111:C111"/>
    <mergeCell ref="B112:C112"/>
    <mergeCell ref="B113:C113"/>
    <mergeCell ref="B116:C116"/>
    <mergeCell ref="B106:C106"/>
    <mergeCell ref="B107:C107"/>
    <mergeCell ref="B108:C108"/>
    <mergeCell ref="B109:C109"/>
    <mergeCell ref="B48:C48"/>
    <mergeCell ref="B50:C50"/>
    <mergeCell ref="B51:C51"/>
    <mergeCell ref="B54:C54"/>
    <mergeCell ref="B56:C56"/>
    <mergeCell ref="B57:C57"/>
    <mergeCell ref="B79:C79"/>
    <mergeCell ref="B81:C81"/>
    <mergeCell ref="B208:C208"/>
    <mergeCell ref="B66:C66"/>
    <mergeCell ref="B68:C68"/>
    <mergeCell ref="B71:C71"/>
    <mergeCell ref="B72:C72"/>
    <mergeCell ref="B77:C77"/>
    <mergeCell ref="B78:C78"/>
    <mergeCell ref="B74:C74"/>
    <mergeCell ref="B75:C75"/>
    <mergeCell ref="B76:C76"/>
    <mergeCell ref="B80:C80"/>
    <mergeCell ref="B205:C205"/>
    <mergeCell ref="B206:C206"/>
    <mergeCell ref="B207:C207"/>
    <mergeCell ref="B86:C86"/>
    <mergeCell ref="B89:C89"/>
    <mergeCell ref="B33:C33"/>
    <mergeCell ref="B36:C36"/>
    <mergeCell ref="B37:C37"/>
    <mergeCell ref="B38:C38"/>
    <mergeCell ref="B46:C46"/>
    <mergeCell ref="B47:C47"/>
    <mergeCell ref="A21:G21"/>
    <mergeCell ref="B22:C22"/>
    <mergeCell ref="B26:C26"/>
    <mergeCell ref="B29:C29"/>
    <mergeCell ref="B30:C30"/>
    <mergeCell ref="B32:C32"/>
    <mergeCell ref="B25:C25"/>
    <mergeCell ref="B27:C27"/>
    <mergeCell ref="B28:C28"/>
    <mergeCell ref="B31:C31"/>
    <mergeCell ref="B34:C34"/>
    <mergeCell ref="B35:C35"/>
    <mergeCell ref="B39:C39"/>
    <mergeCell ref="B40:C40"/>
    <mergeCell ref="B41:C41"/>
    <mergeCell ref="B42:C42"/>
    <mergeCell ref="B43:C43"/>
    <mergeCell ref="B44:C44"/>
    <mergeCell ref="G2:J2"/>
    <mergeCell ref="G3:J3"/>
    <mergeCell ref="B14:C14"/>
    <mergeCell ref="A17:G17"/>
    <mergeCell ref="B18:C18"/>
    <mergeCell ref="B19:C19"/>
    <mergeCell ref="A20:G20"/>
    <mergeCell ref="B23:C23"/>
    <mergeCell ref="B24:C24"/>
    <mergeCell ref="B10:C10"/>
    <mergeCell ref="B11:C11"/>
    <mergeCell ref="B12:C12"/>
    <mergeCell ref="B13:C13"/>
    <mergeCell ref="B15:C15"/>
    <mergeCell ref="B16:C16"/>
    <mergeCell ref="A5:J5"/>
    <mergeCell ref="A6:J6"/>
    <mergeCell ref="A7:J7"/>
    <mergeCell ref="B9:C9"/>
    <mergeCell ref="B45:C45"/>
    <mergeCell ref="A49:G49"/>
    <mergeCell ref="A200:G200"/>
    <mergeCell ref="B201:C201"/>
    <mergeCell ref="B202:C202"/>
    <mergeCell ref="A203:G203"/>
    <mergeCell ref="A217:G217"/>
    <mergeCell ref="A152:G152"/>
    <mergeCell ref="A172:G172"/>
    <mergeCell ref="A199:G199"/>
    <mergeCell ref="B154:C154"/>
    <mergeCell ref="B155:C155"/>
    <mergeCell ref="B157:C157"/>
    <mergeCell ref="B159:C159"/>
    <mergeCell ref="B160:C160"/>
    <mergeCell ref="B164:C164"/>
    <mergeCell ref="B166:C166"/>
    <mergeCell ref="B168:C168"/>
    <mergeCell ref="B169:C169"/>
    <mergeCell ref="B170:C170"/>
    <mergeCell ref="B171:C171"/>
    <mergeCell ref="B174:C174"/>
    <mergeCell ref="B175:C175"/>
    <mergeCell ref="B58:C58"/>
    <mergeCell ref="B82:C82"/>
    <mergeCell ref="B83:C83"/>
    <mergeCell ref="B84:C84"/>
    <mergeCell ref="B96:C96"/>
    <mergeCell ref="B100:C100"/>
    <mergeCell ref="B101:C101"/>
    <mergeCell ref="B102:C102"/>
    <mergeCell ref="B103:C103"/>
    <mergeCell ref="B104:C104"/>
    <mergeCell ref="B85:C85"/>
    <mergeCell ref="B87:C87"/>
    <mergeCell ref="B88:C88"/>
    <mergeCell ref="B90:C90"/>
    <mergeCell ref="B91:C91"/>
    <mergeCell ref="B95:C95"/>
    <mergeCell ref="B92:C92"/>
    <mergeCell ref="B93:C93"/>
    <mergeCell ref="B94:C94"/>
    <mergeCell ref="B97:C97"/>
    <mergeCell ref="B98:C98"/>
    <mergeCell ref="B99:C99"/>
    <mergeCell ref="B53:C53"/>
    <mergeCell ref="B52:C52"/>
    <mergeCell ref="B55:C55"/>
    <mergeCell ref="B62:C62"/>
    <mergeCell ref="B63:C63"/>
    <mergeCell ref="B67:C67"/>
    <mergeCell ref="B69:C69"/>
    <mergeCell ref="B70:C70"/>
    <mergeCell ref="B73:C73"/>
    <mergeCell ref="B59:C59"/>
    <mergeCell ref="B60:C60"/>
    <mergeCell ref="B61:C61"/>
    <mergeCell ref="B64:C64"/>
    <mergeCell ref="B65:C65"/>
    <mergeCell ref="B209:C209"/>
    <mergeCell ref="A212:G212"/>
    <mergeCell ref="B146:C146"/>
    <mergeCell ref="B147:C147"/>
    <mergeCell ref="B148:C148"/>
    <mergeCell ref="B153:C153"/>
    <mergeCell ref="B156:C156"/>
    <mergeCell ref="B158:C158"/>
    <mergeCell ref="B180:C180"/>
    <mergeCell ref="B181:C181"/>
    <mergeCell ref="B182:C182"/>
    <mergeCell ref="B197:C197"/>
    <mergeCell ref="A220:G220"/>
    <mergeCell ref="A221:G221"/>
    <mergeCell ref="G229:J229"/>
    <mergeCell ref="G230:J230"/>
    <mergeCell ref="G231:J231"/>
    <mergeCell ref="B210:C210"/>
    <mergeCell ref="B211:C211"/>
    <mergeCell ref="B114:C114"/>
    <mergeCell ref="B115:C115"/>
    <mergeCell ref="B117:C117"/>
    <mergeCell ref="B118:C118"/>
    <mergeCell ref="B120:C120"/>
    <mergeCell ref="B123:C123"/>
    <mergeCell ref="B124:C124"/>
    <mergeCell ref="B125:C125"/>
    <mergeCell ref="B126:C126"/>
    <mergeCell ref="B128:C128"/>
    <mergeCell ref="B130:C130"/>
    <mergeCell ref="B134:C134"/>
    <mergeCell ref="B132:C132"/>
    <mergeCell ref="B133:C133"/>
    <mergeCell ref="B135:C135"/>
    <mergeCell ref="B137:C137"/>
    <mergeCell ref="B140:C140"/>
  </mergeCells>
  <printOptions/>
  <pageMargins left="0.3" right="0.3" top="0.75" bottom="0.75" header="0.3" footer="0.3"/>
  <pageSetup horizontalDpi="600" verticalDpi="600" orientation="landscape" r:id="rId1"/>
  <headerFooter>
    <oddFooter>&amp;LGA
F-PO-09-02,ED.4,REV.0&amp;C&amp;P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2019-03-31T09:15:26Z</dcterms:created>
  <dcterms:modified xsi:type="dcterms:W3CDTF">2019-05-27T06:26:39Z</dcterms:modified>
  <cp:category/>
  <cp:version/>
  <cp:contentType/>
  <cp:contentStatus/>
</cp:coreProperties>
</file>